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hidePivotFieldList="1" defaultThemeVersion="124226"/>
  <mc:AlternateContent xmlns:mc="http://schemas.openxmlformats.org/markup-compatibility/2006">
    <mc:Choice Requires="x15">
      <x15ac:absPath xmlns:x15ac="http://schemas.microsoft.com/office/spreadsheetml/2010/11/ac" url="F:\MIS\Courts &amp; Tribunals Data Scotland - Civil\Edition 2 - October 2025\"/>
    </mc:Choice>
  </mc:AlternateContent>
  <xr:revisionPtr revIDLastSave="0" documentId="13_ncr:1_{9C265931-7556-4DB8-B3E4-1436838F87FB}" xr6:coauthVersionLast="47" xr6:coauthVersionMax="47" xr10:uidLastSave="{00000000-0000-0000-0000-000000000000}"/>
  <bookViews>
    <workbookView xWindow="-26970" yWindow="2475" windowWidth="21645" windowHeight="11295" tabRatio="612" xr2:uid="{00000000-000D-0000-FFFF-FFFF00000000}"/>
  </bookViews>
  <sheets>
    <sheet name="Index" sheetId="17" r:id="rId1"/>
    <sheet name="1" sheetId="60" r:id="rId2"/>
    <sheet name="2" sheetId="67" r:id="rId3"/>
    <sheet name="3" sheetId="62" r:id="rId4"/>
    <sheet name="4" sheetId="63" r:id="rId5"/>
    <sheet name="5" sheetId="64" r:id="rId6"/>
    <sheet name="6" sheetId="65" r:id="rId7"/>
    <sheet name="7" sheetId="68" r:id="rId8"/>
    <sheet name="A" sheetId="39" r:id="rId9"/>
    <sheet name="B" sheetId="69" r:id="rId10"/>
    <sheet name="C" sheetId="38" r:id="rId11"/>
    <sheet name="D" sheetId="18" r:id="rId12"/>
    <sheet name="E" sheetId="70" r:id="rId13"/>
  </sheets>
  <definedNames>
    <definedName name="Courts">#REF!</definedName>
    <definedName name="LIST">#REF!</definedName>
    <definedName name="_xlnm.Print_Area" localSheetId="11">D!$A$1:$P$71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64" l="1"/>
  <c r="I10" i="65" l="1"/>
  <c r="R5" i="65" s="1"/>
  <c r="H10" i="65"/>
  <c r="H17" i="65"/>
  <c r="I17" i="65"/>
  <c r="R15" i="65" s="1"/>
  <c r="R7" i="65" l="1"/>
  <c r="R8" i="65"/>
  <c r="J17" i="65"/>
  <c r="R9" i="65"/>
  <c r="R6" i="65"/>
  <c r="R13" i="65"/>
  <c r="R14" i="65"/>
  <c r="R16" i="65"/>
  <c r="Q9" i="65"/>
  <c r="Q8" i="65"/>
  <c r="Q7" i="65"/>
  <c r="Q6" i="65"/>
  <c r="Q5" i="65"/>
  <c r="R10" i="65"/>
  <c r="J16" i="65"/>
  <c r="J15" i="65"/>
  <c r="J14" i="65"/>
  <c r="J13" i="65"/>
  <c r="J9" i="65"/>
  <c r="J8" i="65"/>
  <c r="J7" i="65"/>
  <c r="J6" i="65"/>
  <c r="J5" i="65"/>
  <c r="J10" i="65" s="1"/>
  <c r="J8" i="64" l="1"/>
  <c r="J9" i="64"/>
  <c r="J10" i="64"/>
  <c r="J11" i="64"/>
  <c r="J6" i="64"/>
  <c r="R52" i="63" l="1"/>
  <c r="R50" i="63"/>
  <c r="R49" i="63"/>
  <c r="I16" i="63"/>
  <c r="J16" i="63" s="1"/>
  <c r="I15" i="63"/>
  <c r="J15" i="63" s="1"/>
  <c r="I14" i="63"/>
  <c r="J14" i="63" s="1"/>
  <c r="I13" i="63"/>
  <c r="J13" i="63" s="1"/>
  <c r="I12" i="63"/>
  <c r="J12" i="63" s="1"/>
  <c r="I11" i="63"/>
  <c r="J11" i="63" s="1"/>
  <c r="J52" i="63"/>
  <c r="J51" i="63"/>
  <c r="J50" i="63"/>
  <c r="J49" i="63"/>
  <c r="J48" i="63"/>
  <c r="J47" i="63"/>
  <c r="J43" i="63"/>
  <c r="J42" i="63"/>
  <c r="J41" i="63"/>
  <c r="J40" i="63"/>
  <c r="J39" i="63"/>
  <c r="J38" i="63"/>
  <c r="J34" i="63"/>
  <c r="J33" i="63"/>
  <c r="J32" i="63"/>
  <c r="J31" i="63"/>
  <c r="J30" i="63"/>
  <c r="J29" i="63"/>
  <c r="J25" i="63"/>
  <c r="J24" i="63"/>
  <c r="J23" i="63"/>
  <c r="J22" i="63"/>
  <c r="J21" i="63"/>
  <c r="J20" i="63"/>
  <c r="J26" i="63" s="1"/>
  <c r="I53" i="63"/>
  <c r="R48" i="63" s="1"/>
  <c r="J53" i="63" l="1"/>
  <c r="R47" i="63"/>
  <c r="G35" i="63"/>
  <c r="H35" i="63"/>
  <c r="I35" i="63"/>
  <c r="G16" i="63"/>
  <c r="G15" i="63"/>
  <c r="G14" i="63"/>
  <c r="G13" i="63"/>
  <c r="G12" i="63"/>
  <c r="G11" i="63"/>
  <c r="R35" i="63" l="1"/>
  <c r="R34" i="63"/>
  <c r="R30" i="63"/>
  <c r="R33" i="63"/>
  <c r="R32" i="63"/>
  <c r="R31" i="63"/>
  <c r="R29" i="63"/>
  <c r="J66" i="62"/>
  <c r="J64" i="62"/>
  <c r="I65" i="62"/>
  <c r="I61" i="62" l="1"/>
  <c r="H61" i="62"/>
  <c r="H62" i="62" s="1"/>
  <c r="I49" i="62" l="1"/>
  <c r="I58" i="62" s="1"/>
  <c r="H49" i="62"/>
  <c r="H58" i="62" s="1"/>
  <c r="J57" i="62" l="1"/>
  <c r="J56" i="62"/>
  <c r="J55" i="62"/>
  <c r="J65" i="62" s="1"/>
  <c r="J54" i="62"/>
  <c r="J53" i="62"/>
  <c r="J52" i="62"/>
  <c r="J48" i="62"/>
  <c r="J47" i="62"/>
  <c r="J46" i="62"/>
  <c r="J45" i="62"/>
  <c r="J44" i="62"/>
  <c r="J43" i="62"/>
  <c r="J42" i="62"/>
  <c r="J41" i="62"/>
  <c r="J40" i="62"/>
  <c r="J39" i="62"/>
  <c r="J38" i="62"/>
  <c r="J37" i="62"/>
  <c r="J36" i="62"/>
  <c r="J35" i="62"/>
  <c r="J34" i="62"/>
  <c r="J33" i="62"/>
  <c r="J32" i="62"/>
  <c r="J31" i="62"/>
  <c r="J30" i="62"/>
  <c r="J29" i="62"/>
  <c r="J28" i="62"/>
  <c r="J27" i="62"/>
  <c r="J61" i="62" s="1"/>
  <c r="J26" i="62"/>
  <c r="J25" i="62"/>
  <c r="J24" i="62"/>
  <c r="J23" i="62"/>
  <c r="J22" i="62"/>
  <c r="J21" i="62"/>
  <c r="J20" i="62"/>
  <c r="J19" i="62"/>
  <c r="J18" i="62"/>
  <c r="J17" i="62"/>
  <c r="J16" i="62"/>
  <c r="J15" i="62"/>
  <c r="J14" i="62"/>
  <c r="J13" i="62"/>
  <c r="J12" i="62"/>
  <c r="J8" i="62"/>
  <c r="J7" i="62"/>
  <c r="J6" i="62"/>
  <c r="J5" i="62"/>
  <c r="R20" i="67"/>
  <c r="J25" i="67"/>
  <c r="J26" i="67"/>
  <c r="J27" i="67"/>
  <c r="J28" i="67"/>
  <c r="J24" i="67"/>
  <c r="J19" i="67"/>
  <c r="J20" i="67"/>
  <c r="I28" i="67"/>
  <c r="I29" i="67" s="1"/>
  <c r="R24" i="67" s="1"/>
  <c r="J6" i="67"/>
  <c r="J14" i="67"/>
  <c r="J12" i="67"/>
  <c r="J13" i="67"/>
  <c r="J15" i="67"/>
  <c r="J16" i="67"/>
  <c r="J31" i="67" s="1"/>
  <c r="J32" i="67" s="1"/>
  <c r="J17" i="67"/>
  <c r="J18" i="67"/>
  <c r="J11" i="67"/>
  <c r="J21" i="67"/>
  <c r="H8" i="67"/>
  <c r="I21" i="67"/>
  <c r="H21" i="67"/>
  <c r="H28" i="67" s="1"/>
  <c r="H29" i="67" s="1"/>
  <c r="H5" i="67"/>
  <c r="J7" i="67"/>
  <c r="I5" i="67" l="1"/>
  <c r="R13" i="67"/>
  <c r="R14" i="67"/>
  <c r="J49" i="62"/>
  <c r="I8" i="67"/>
  <c r="R7" i="67" l="1"/>
  <c r="R6" i="67"/>
  <c r="J5" i="67"/>
  <c r="R5" i="67"/>
  <c r="H13" i="60"/>
  <c r="H14" i="60"/>
  <c r="H15" i="60"/>
  <c r="H16" i="60"/>
  <c r="H18" i="60"/>
  <c r="H59" i="62"/>
  <c r="I13" i="60"/>
  <c r="I14" i="60"/>
  <c r="I15" i="60"/>
  <c r="I16" i="60"/>
  <c r="I18" i="60"/>
  <c r="J16" i="60"/>
  <c r="J13" i="60"/>
  <c r="I5" i="60"/>
  <c r="I8" i="60"/>
  <c r="H31" i="67" l="1"/>
  <c r="Q16" i="65" l="1"/>
  <c r="Q13" i="65"/>
  <c r="Q15" i="65"/>
  <c r="Q14" i="65"/>
  <c r="D31" i="67"/>
  <c r="E31" i="67"/>
  <c r="F31" i="67"/>
  <c r="G31" i="67"/>
  <c r="I31" i="67"/>
  <c r="C31" i="67"/>
  <c r="H11" i="63" l="1"/>
  <c r="H65" i="62" l="1"/>
  <c r="D61" i="62" l="1"/>
  <c r="D62" i="62" s="1"/>
  <c r="E61" i="62"/>
  <c r="E62" i="62" s="1"/>
  <c r="F61" i="62"/>
  <c r="F62" i="62" s="1"/>
  <c r="G61" i="62"/>
  <c r="G62" i="62" s="1"/>
  <c r="C61" i="62"/>
  <c r="C62" i="62" s="1"/>
  <c r="I62" i="62" l="1"/>
  <c r="I22" i="60"/>
  <c r="C32" i="67"/>
  <c r="R29" i="67"/>
  <c r="R28" i="67"/>
  <c r="R27" i="67"/>
  <c r="R25" i="67"/>
  <c r="R26" i="67"/>
  <c r="Q29" i="67"/>
  <c r="Q28" i="67"/>
  <c r="Q27" i="67"/>
  <c r="Q26" i="67"/>
  <c r="Q25" i="67"/>
  <c r="Q24" i="67"/>
  <c r="J62" i="62"/>
  <c r="I44" i="63"/>
  <c r="I26" i="63"/>
  <c r="I7" i="63"/>
  <c r="I7" i="60" s="1"/>
  <c r="I5" i="63" l="1"/>
  <c r="R24" i="63"/>
  <c r="R20" i="63"/>
  <c r="R25" i="63"/>
  <c r="R21" i="63"/>
  <c r="R23" i="63"/>
  <c r="R22" i="63"/>
  <c r="R42" i="63"/>
  <c r="R39" i="63"/>
  <c r="R41" i="63"/>
  <c r="R40" i="63"/>
  <c r="R38" i="63"/>
  <c r="R43" i="63"/>
  <c r="I17" i="63"/>
  <c r="J17" i="63" s="1"/>
  <c r="I6" i="63"/>
  <c r="I8" i="63" s="1"/>
  <c r="I17" i="60" s="1"/>
  <c r="G17" i="65" l="1"/>
  <c r="F17" i="65"/>
  <c r="E17" i="65"/>
  <c r="D17" i="65"/>
  <c r="C17" i="65"/>
  <c r="G10" i="65"/>
  <c r="F10" i="65"/>
  <c r="E10" i="65"/>
  <c r="D10" i="65"/>
  <c r="C10" i="65"/>
  <c r="R53" i="63"/>
  <c r="D26" i="63"/>
  <c r="E26" i="63"/>
  <c r="F26" i="63"/>
  <c r="G26" i="63"/>
  <c r="G5" i="63" s="1"/>
  <c r="H26" i="63"/>
  <c r="G49" i="62"/>
  <c r="G58" i="62" s="1"/>
  <c r="F49" i="62"/>
  <c r="E49" i="62"/>
  <c r="D49" i="62"/>
  <c r="C49" i="62"/>
  <c r="I9" i="62"/>
  <c r="H9" i="62"/>
  <c r="Q46" i="62" s="1"/>
  <c r="G9" i="62"/>
  <c r="F9" i="62"/>
  <c r="E9" i="62"/>
  <c r="D9" i="62"/>
  <c r="C9" i="62"/>
  <c r="I32" i="67"/>
  <c r="I9" i="60" l="1"/>
  <c r="R12" i="62"/>
  <c r="R5" i="62"/>
  <c r="R15" i="62"/>
  <c r="R14" i="62"/>
  <c r="R13" i="62"/>
  <c r="R8" i="62"/>
  <c r="R7" i="62"/>
  <c r="J9" i="62"/>
  <c r="R58" i="62"/>
  <c r="I6" i="60"/>
  <c r="R16" i="62"/>
  <c r="I23" i="60"/>
  <c r="R42" i="62"/>
  <c r="R34" i="62"/>
  <c r="R30" i="62"/>
  <c r="R9" i="62"/>
  <c r="R6" i="62"/>
  <c r="R52" i="62"/>
  <c r="R47" i="62"/>
  <c r="R27" i="62"/>
  <c r="R26" i="62"/>
  <c r="R23" i="62"/>
  <c r="R46" i="62"/>
  <c r="R29" i="62"/>
  <c r="R55" i="62"/>
  <c r="R22" i="62"/>
  <c r="R45" i="62"/>
  <c r="R43" i="62"/>
  <c r="R39" i="62"/>
  <c r="R21" i="62"/>
  <c r="R38" i="62"/>
  <c r="R19" i="62"/>
  <c r="R57" i="62"/>
  <c r="R37" i="62"/>
  <c r="R56" i="62"/>
  <c r="R35" i="62"/>
  <c r="R26" i="63"/>
  <c r="R53" i="62"/>
  <c r="R31" i="62"/>
  <c r="R17" i="65"/>
  <c r="R51" i="63"/>
  <c r="R44" i="63"/>
  <c r="R54" i="62"/>
  <c r="R44" i="62"/>
  <c r="R36" i="62"/>
  <c r="R28" i="62"/>
  <c r="R20" i="62"/>
  <c r="R18" i="62"/>
  <c r="R41" i="62"/>
  <c r="R33" i="62"/>
  <c r="R25" i="62"/>
  <c r="R17" i="62"/>
  <c r="R40" i="62"/>
  <c r="R32" i="62"/>
  <c r="R24" i="62"/>
  <c r="I10" i="60" l="1"/>
  <c r="I19" i="60" s="1"/>
  <c r="I20" i="60" s="1"/>
  <c r="R17" i="63"/>
  <c r="R16" i="63"/>
  <c r="R5" i="63"/>
  <c r="R6" i="63"/>
  <c r="R13" i="63"/>
  <c r="R12" i="63"/>
  <c r="R7" i="63"/>
  <c r="R8" i="63"/>
  <c r="R15" i="63"/>
  <c r="R14" i="63"/>
  <c r="R11" i="63"/>
  <c r="R5" i="60" l="1"/>
  <c r="R9" i="60"/>
  <c r="R14" i="60"/>
  <c r="R16" i="60"/>
  <c r="R17" i="60"/>
  <c r="R18" i="60"/>
  <c r="R7" i="60"/>
  <c r="R8" i="60"/>
  <c r="R10" i="60"/>
  <c r="R13" i="60"/>
  <c r="R15" i="60"/>
  <c r="R6" i="60"/>
  <c r="R8" i="67"/>
  <c r="R11" i="67"/>
  <c r="R12" i="67"/>
  <c r="R15" i="67"/>
  <c r="R16" i="67"/>
  <c r="R17" i="67"/>
  <c r="R18" i="67"/>
  <c r="R19" i="67"/>
  <c r="R21" i="67"/>
  <c r="L12" i="62"/>
  <c r="Q5" i="62"/>
  <c r="P6" i="62"/>
  <c r="R20" i="60" l="1"/>
  <c r="R19" i="60"/>
  <c r="H32" i="67"/>
  <c r="D11" i="63" l="1"/>
  <c r="E11" i="63"/>
  <c r="F11" i="63"/>
  <c r="D12" i="63"/>
  <c r="E12" i="63"/>
  <c r="F12" i="63"/>
  <c r="H12" i="63"/>
  <c r="D13" i="63"/>
  <c r="E13" i="63"/>
  <c r="F13" i="63"/>
  <c r="H13" i="63"/>
  <c r="D14" i="63"/>
  <c r="E14" i="63"/>
  <c r="F14" i="63"/>
  <c r="H14" i="63"/>
  <c r="D15" i="63"/>
  <c r="E15" i="63"/>
  <c r="F15" i="63"/>
  <c r="H15" i="63"/>
  <c r="D16" i="63"/>
  <c r="E16" i="63"/>
  <c r="F16" i="63"/>
  <c r="H16" i="63"/>
  <c r="C12" i="63"/>
  <c r="C13" i="63"/>
  <c r="C14" i="63"/>
  <c r="C15" i="63"/>
  <c r="C16" i="63"/>
  <c r="G53" i="63"/>
  <c r="H53" i="63"/>
  <c r="Q52" i="63" s="1"/>
  <c r="D53" i="63"/>
  <c r="E53" i="63"/>
  <c r="F53" i="63"/>
  <c r="C53" i="63"/>
  <c r="L52" i="63" s="1"/>
  <c r="D44" i="63"/>
  <c r="E44" i="63"/>
  <c r="F44" i="63"/>
  <c r="G44" i="63"/>
  <c r="G6" i="63" s="1"/>
  <c r="H44" i="63"/>
  <c r="C44" i="63"/>
  <c r="D35" i="63"/>
  <c r="E35" i="63"/>
  <c r="F35" i="63"/>
  <c r="C11" i="63"/>
  <c r="C35" i="63"/>
  <c r="L33" i="63" s="1"/>
  <c r="M22" i="63"/>
  <c r="N21" i="63"/>
  <c r="O23" i="63"/>
  <c r="P25" i="63"/>
  <c r="Q24" i="63"/>
  <c r="C26" i="63"/>
  <c r="L25" i="63" s="1"/>
  <c r="G8" i="63" l="1"/>
  <c r="G17" i="63"/>
  <c r="G7" i="63"/>
  <c r="L47" i="63"/>
  <c r="Q47" i="63"/>
  <c r="Q48" i="63"/>
  <c r="Q49" i="63"/>
  <c r="Q50" i="63"/>
  <c r="L48" i="63"/>
  <c r="Q51" i="63"/>
  <c r="L49" i="63"/>
  <c r="L51" i="63"/>
  <c r="C17" i="63"/>
  <c r="Q23" i="63"/>
  <c r="L29" i="63"/>
  <c r="L20" i="63"/>
  <c r="Q22" i="63"/>
  <c r="L24" i="63"/>
  <c r="Q20" i="63"/>
  <c r="Q21" i="63"/>
  <c r="Q25" i="63"/>
  <c r="L22" i="63"/>
  <c r="L21" i="63"/>
  <c r="P21" i="63"/>
  <c r="N23" i="63"/>
  <c r="P24" i="63"/>
  <c r="O21" i="63"/>
  <c r="P23" i="63"/>
  <c r="P20" i="63"/>
  <c r="P22" i="63"/>
  <c r="N22" i="63"/>
  <c r="M25" i="63"/>
  <c r="M21" i="63"/>
  <c r="O24" i="63"/>
  <c r="O20" i="63"/>
  <c r="N24" i="63"/>
  <c r="N20" i="63"/>
  <c r="O25" i="63"/>
  <c r="M24" i="63"/>
  <c r="N26" i="63"/>
  <c r="M20" i="63"/>
  <c r="N25" i="63"/>
  <c r="Q26" i="63"/>
  <c r="O22" i="63"/>
  <c r="C65" i="62" l="1"/>
  <c r="L16" i="65" l="1"/>
  <c r="L15" i="65"/>
  <c r="L14" i="65"/>
  <c r="L13" i="65"/>
  <c r="L10" i="65"/>
  <c r="L9" i="65"/>
  <c r="L8" i="65"/>
  <c r="L7" i="65"/>
  <c r="L6" i="65"/>
  <c r="L5" i="65"/>
  <c r="Q6" i="62" l="1"/>
  <c r="O6" i="62"/>
  <c r="N6" i="62"/>
  <c r="M6" i="62"/>
  <c r="L6" i="62"/>
  <c r="D22" i="60" l="1"/>
  <c r="J9" i="60" l="1"/>
  <c r="Q17" i="65" l="1"/>
  <c r="P17" i="65"/>
  <c r="O17" i="65"/>
  <c r="N17" i="65"/>
  <c r="M17" i="65"/>
  <c r="P16" i="65"/>
  <c r="O16" i="65"/>
  <c r="N16" i="65"/>
  <c r="M16" i="65"/>
  <c r="P15" i="65"/>
  <c r="O15" i="65"/>
  <c r="N15" i="65"/>
  <c r="M15" i="65"/>
  <c r="P14" i="65"/>
  <c r="O14" i="65"/>
  <c r="N14" i="65"/>
  <c r="M14" i="65"/>
  <c r="P13" i="65"/>
  <c r="O13" i="65"/>
  <c r="N13" i="65"/>
  <c r="M13" i="65"/>
  <c r="L17" i="65"/>
  <c r="Q10" i="65"/>
  <c r="P10" i="65"/>
  <c r="O10" i="65"/>
  <c r="N10" i="65"/>
  <c r="M10" i="65"/>
  <c r="P9" i="65"/>
  <c r="O9" i="65"/>
  <c r="N9" i="65"/>
  <c r="M9" i="65"/>
  <c r="P8" i="65"/>
  <c r="O8" i="65"/>
  <c r="N8" i="65"/>
  <c r="M8" i="65"/>
  <c r="P7" i="65"/>
  <c r="O7" i="65"/>
  <c r="N7" i="65"/>
  <c r="M7" i="65"/>
  <c r="P6" i="65"/>
  <c r="O6" i="65"/>
  <c r="N6" i="65"/>
  <c r="M6" i="65"/>
  <c r="P5" i="65"/>
  <c r="O5" i="65"/>
  <c r="N5" i="65"/>
  <c r="M5" i="65"/>
  <c r="M53" i="63"/>
  <c r="M52" i="63"/>
  <c r="M50" i="63"/>
  <c r="M47" i="63"/>
  <c r="M48" i="63"/>
  <c r="M51" i="63"/>
  <c r="M49" i="63"/>
  <c r="L53" i="63"/>
  <c r="L50" i="63"/>
  <c r="Q57" i="62"/>
  <c r="P57" i="62"/>
  <c r="O57" i="62"/>
  <c r="N57" i="62"/>
  <c r="M57" i="62"/>
  <c r="Q56" i="62"/>
  <c r="P56" i="62"/>
  <c r="O56" i="62"/>
  <c r="N56" i="62"/>
  <c r="M56" i="62"/>
  <c r="Q55" i="62"/>
  <c r="P55" i="62"/>
  <c r="O55" i="62"/>
  <c r="N55" i="62"/>
  <c r="M55" i="62"/>
  <c r="Q54" i="62"/>
  <c r="P54" i="62"/>
  <c r="O54" i="62"/>
  <c r="N54" i="62"/>
  <c r="M54" i="62"/>
  <c r="Q53" i="62"/>
  <c r="P53" i="62"/>
  <c r="O53" i="62"/>
  <c r="N53" i="62"/>
  <c r="M53" i="62"/>
  <c r="Q52" i="62"/>
  <c r="P52" i="62"/>
  <c r="O52" i="62"/>
  <c r="N52" i="62"/>
  <c r="M52" i="62"/>
  <c r="L57" i="62"/>
  <c r="L56" i="62"/>
  <c r="L55" i="62"/>
  <c r="L54" i="62"/>
  <c r="L53" i="62"/>
  <c r="L52" i="62"/>
  <c r="P49" i="62"/>
  <c r="O49" i="62"/>
  <c r="N49" i="62"/>
  <c r="M49" i="62"/>
  <c r="P48" i="62"/>
  <c r="O48" i="62"/>
  <c r="N48" i="62"/>
  <c r="M48" i="62"/>
  <c r="Q47" i="62"/>
  <c r="P47" i="62"/>
  <c r="O47" i="62"/>
  <c r="N47" i="62"/>
  <c r="M47" i="62"/>
  <c r="P46" i="62"/>
  <c r="O46" i="62"/>
  <c r="N46" i="62"/>
  <c r="M46" i="62"/>
  <c r="Q45" i="62"/>
  <c r="P45" i="62"/>
  <c r="O45" i="62"/>
  <c r="N45" i="62"/>
  <c r="M45" i="62"/>
  <c r="Q44" i="62"/>
  <c r="P44" i="62"/>
  <c r="O44" i="62"/>
  <c r="N44" i="62"/>
  <c r="M44" i="62"/>
  <c r="Q43" i="62"/>
  <c r="P43" i="62"/>
  <c r="O43" i="62"/>
  <c r="N43" i="62"/>
  <c r="M43" i="62"/>
  <c r="Q42" i="62"/>
  <c r="P42" i="62"/>
  <c r="O42" i="62"/>
  <c r="N42" i="62"/>
  <c r="M42" i="62"/>
  <c r="Q41" i="62"/>
  <c r="P41" i="62"/>
  <c r="O41" i="62"/>
  <c r="N41" i="62"/>
  <c r="M41" i="62"/>
  <c r="Q40" i="62"/>
  <c r="P40" i="62"/>
  <c r="O40" i="62"/>
  <c r="N40" i="62"/>
  <c r="M40" i="62"/>
  <c r="Q39" i="62"/>
  <c r="P39" i="62"/>
  <c r="O39" i="62"/>
  <c r="N39" i="62"/>
  <c r="M39" i="62"/>
  <c r="Q38" i="62"/>
  <c r="P38" i="62"/>
  <c r="O38" i="62"/>
  <c r="N38" i="62"/>
  <c r="M38" i="62"/>
  <c r="Q37" i="62"/>
  <c r="P37" i="62"/>
  <c r="O37" i="62"/>
  <c r="N37" i="62"/>
  <c r="M37" i="62"/>
  <c r="Q36" i="62"/>
  <c r="P36" i="62"/>
  <c r="O36" i="62"/>
  <c r="N36" i="62"/>
  <c r="M36" i="62"/>
  <c r="Q35" i="62"/>
  <c r="P35" i="62"/>
  <c r="O35" i="62"/>
  <c r="N35" i="62"/>
  <c r="M35" i="62"/>
  <c r="Q34" i="62"/>
  <c r="P34" i="62"/>
  <c r="O34" i="62"/>
  <c r="N34" i="62"/>
  <c r="M34" i="62"/>
  <c r="Q33" i="62"/>
  <c r="P33" i="62"/>
  <c r="O33" i="62"/>
  <c r="N33" i="62"/>
  <c r="M33" i="62"/>
  <c r="Q32" i="62"/>
  <c r="P32" i="62"/>
  <c r="O32" i="62"/>
  <c r="N32" i="62"/>
  <c r="M32" i="62"/>
  <c r="Q31" i="62"/>
  <c r="P31" i="62"/>
  <c r="O31" i="62"/>
  <c r="N31" i="62"/>
  <c r="M31" i="62"/>
  <c r="Q30" i="62"/>
  <c r="P30" i="62"/>
  <c r="O30" i="62"/>
  <c r="N30" i="62"/>
  <c r="M30" i="62"/>
  <c r="Q29" i="62"/>
  <c r="P29" i="62"/>
  <c r="O29" i="62"/>
  <c r="N29" i="62"/>
  <c r="M29" i="62"/>
  <c r="Q28" i="62"/>
  <c r="P28" i="62"/>
  <c r="O28" i="62"/>
  <c r="N28" i="62"/>
  <c r="M28" i="62"/>
  <c r="Q27" i="62"/>
  <c r="P27" i="62"/>
  <c r="O27" i="62"/>
  <c r="N27" i="62"/>
  <c r="M27" i="62"/>
  <c r="Q26" i="62"/>
  <c r="P26" i="62"/>
  <c r="O26" i="62"/>
  <c r="N26" i="62"/>
  <c r="M26" i="62"/>
  <c r="Q25" i="62"/>
  <c r="P25" i="62"/>
  <c r="O25" i="62"/>
  <c r="N25" i="62"/>
  <c r="M25" i="62"/>
  <c r="Q24" i="62"/>
  <c r="P24" i="62"/>
  <c r="O24" i="62"/>
  <c r="N24" i="62"/>
  <c r="M24" i="62"/>
  <c r="Q23" i="62"/>
  <c r="P23" i="62"/>
  <c r="O23" i="62"/>
  <c r="N23" i="62"/>
  <c r="M23" i="62"/>
  <c r="Q22" i="62"/>
  <c r="P22" i="62"/>
  <c r="O22" i="62"/>
  <c r="N22" i="62"/>
  <c r="M22" i="62"/>
  <c r="Q21" i="62"/>
  <c r="P21" i="62"/>
  <c r="O21" i="62"/>
  <c r="N21" i="62"/>
  <c r="M21" i="62"/>
  <c r="Q20" i="62"/>
  <c r="P20" i="62"/>
  <c r="O20" i="62"/>
  <c r="N20" i="62"/>
  <c r="M20" i="62"/>
  <c r="Q19" i="62"/>
  <c r="P19" i="62"/>
  <c r="O19" i="62"/>
  <c r="N19" i="62"/>
  <c r="M19" i="62"/>
  <c r="Q18" i="62"/>
  <c r="P18" i="62"/>
  <c r="O18" i="62"/>
  <c r="N18" i="62"/>
  <c r="M18" i="62"/>
  <c r="Q17" i="62"/>
  <c r="P17" i="62"/>
  <c r="O17" i="62"/>
  <c r="N17" i="62"/>
  <c r="M17" i="62"/>
  <c r="Q16" i="62"/>
  <c r="P16" i="62"/>
  <c r="O16" i="62"/>
  <c r="N16" i="62"/>
  <c r="M16" i="62"/>
  <c r="Q15" i="62"/>
  <c r="P15" i="62"/>
  <c r="O15" i="62"/>
  <c r="N15" i="62"/>
  <c r="M15" i="62"/>
  <c r="Q14" i="62"/>
  <c r="P14" i="62"/>
  <c r="O14" i="62"/>
  <c r="N14" i="62"/>
  <c r="M14" i="62"/>
  <c r="Q13" i="62"/>
  <c r="P13" i="62"/>
  <c r="O13" i="62"/>
  <c r="N13" i="62"/>
  <c r="M13" i="62"/>
  <c r="Q12" i="62"/>
  <c r="P12" i="62"/>
  <c r="O12" i="62"/>
  <c r="N12" i="62"/>
  <c r="M12" i="62"/>
  <c r="L49" i="62"/>
  <c r="L48" i="62"/>
  <c r="L47" i="62"/>
  <c r="L46" i="62"/>
  <c r="L45" i="62"/>
  <c r="L44" i="62"/>
  <c r="L43" i="62"/>
  <c r="L42" i="62"/>
  <c r="L41" i="62"/>
  <c r="L40" i="62"/>
  <c r="L39" i="62"/>
  <c r="L38" i="62"/>
  <c r="L37" i="62"/>
  <c r="L36" i="62"/>
  <c r="L35" i="62"/>
  <c r="L34" i="62"/>
  <c r="L33" i="62"/>
  <c r="L32" i="62"/>
  <c r="L31" i="62"/>
  <c r="L30" i="62"/>
  <c r="L29" i="62"/>
  <c r="L28" i="62"/>
  <c r="L27" i="62"/>
  <c r="L26" i="62"/>
  <c r="L25" i="62"/>
  <c r="L24" i="62"/>
  <c r="L23" i="62"/>
  <c r="L22" i="62"/>
  <c r="L21" i="62"/>
  <c r="L20" i="62"/>
  <c r="L19" i="62"/>
  <c r="L18" i="62"/>
  <c r="L17" i="62"/>
  <c r="L16" i="62"/>
  <c r="L15" i="62"/>
  <c r="L14" i="62"/>
  <c r="L13" i="62"/>
  <c r="Q9" i="62"/>
  <c r="P9" i="62"/>
  <c r="O9" i="62"/>
  <c r="N9" i="62"/>
  <c r="M9" i="62"/>
  <c r="Q8" i="62"/>
  <c r="P8" i="62"/>
  <c r="O8" i="62"/>
  <c r="N8" i="62"/>
  <c r="M8" i="62"/>
  <c r="Q7" i="62"/>
  <c r="P7" i="62"/>
  <c r="O7" i="62"/>
  <c r="N7" i="62"/>
  <c r="M7" i="62"/>
  <c r="P5" i="62"/>
  <c r="O5" i="62"/>
  <c r="N5" i="62"/>
  <c r="M5" i="62"/>
  <c r="L9" i="62"/>
  <c r="L8" i="62"/>
  <c r="L7" i="62"/>
  <c r="L5" i="62"/>
  <c r="G59" i="62"/>
  <c r="P59" i="62" s="1"/>
  <c r="F58" i="62"/>
  <c r="O58" i="62" s="1"/>
  <c r="E58" i="62"/>
  <c r="E59" i="62" s="1"/>
  <c r="N59" i="62" s="1"/>
  <c r="D58" i="62"/>
  <c r="D59" i="62" s="1"/>
  <c r="M59" i="62" s="1"/>
  <c r="C58" i="62"/>
  <c r="C59" i="62" s="1"/>
  <c r="L59" i="62" s="1"/>
  <c r="G32" i="67"/>
  <c r="F32" i="67"/>
  <c r="E32" i="67"/>
  <c r="D32" i="67"/>
  <c r="M58" i="62" l="1"/>
  <c r="N58" i="62"/>
  <c r="F59" i="62"/>
  <c r="O59" i="62" s="1"/>
  <c r="P58" i="62"/>
  <c r="L58" i="62"/>
  <c r="G65" i="62"/>
  <c r="F65" i="62"/>
  <c r="E65" i="62"/>
  <c r="D65" i="62"/>
  <c r="D9" i="60" l="1"/>
  <c r="E9" i="60"/>
  <c r="F9" i="60"/>
  <c r="G9" i="60"/>
  <c r="H9" i="60"/>
  <c r="C9" i="60"/>
  <c r="D21" i="67" l="1"/>
  <c r="E21" i="67"/>
  <c r="F21" i="67"/>
  <c r="G21" i="67"/>
  <c r="C21" i="67"/>
  <c r="E5" i="67" l="1"/>
  <c r="C5" i="67"/>
  <c r="L14" i="67"/>
  <c r="L21" i="67"/>
  <c r="L13" i="67"/>
  <c r="L20" i="67"/>
  <c r="L12" i="67"/>
  <c r="L18" i="67"/>
  <c r="L17" i="67"/>
  <c r="L16" i="67"/>
  <c r="L15" i="67"/>
  <c r="L19" i="67"/>
  <c r="L11" i="67"/>
  <c r="C28" i="67"/>
  <c r="G5" i="67"/>
  <c r="P17" i="67"/>
  <c r="P12" i="67"/>
  <c r="P19" i="67"/>
  <c r="P20" i="67"/>
  <c r="G28" i="67"/>
  <c r="P21" i="67"/>
  <c r="P13" i="67"/>
  <c r="P15" i="67"/>
  <c r="P16" i="67"/>
  <c r="P14" i="67"/>
  <c r="P18" i="67"/>
  <c r="P11" i="67"/>
  <c r="F5" i="67"/>
  <c r="O14" i="67"/>
  <c r="O13" i="67"/>
  <c r="O16" i="67"/>
  <c r="O11" i="67"/>
  <c r="O17" i="67"/>
  <c r="O12" i="67"/>
  <c r="O18" i="67"/>
  <c r="O20" i="67"/>
  <c r="F28" i="67"/>
  <c r="O15" i="67"/>
  <c r="O21" i="67"/>
  <c r="O19" i="67"/>
  <c r="N16" i="67"/>
  <c r="N19" i="67"/>
  <c r="N21" i="67"/>
  <c r="N13" i="67"/>
  <c r="N14" i="67"/>
  <c r="N15" i="67"/>
  <c r="N17" i="67"/>
  <c r="N12" i="67"/>
  <c r="N20" i="67"/>
  <c r="E28" i="67"/>
  <c r="N18" i="67"/>
  <c r="N11" i="67"/>
  <c r="D5" i="67"/>
  <c r="M16" i="67"/>
  <c r="M11" i="67"/>
  <c r="M18" i="67"/>
  <c r="M19" i="67"/>
  <c r="D28" i="67"/>
  <c r="M14" i="67"/>
  <c r="M20" i="67"/>
  <c r="M17" i="67"/>
  <c r="M12" i="67"/>
  <c r="M15" i="67"/>
  <c r="M13" i="67"/>
  <c r="M21" i="67"/>
  <c r="J8" i="67"/>
  <c r="J5" i="60" s="1"/>
  <c r="Q20" i="67"/>
  <c r="Q15" i="67"/>
  <c r="Q11" i="67"/>
  <c r="Q18" i="67"/>
  <c r="Q16" i="67"/>
  <c r="Q21" i="67"/>
  <c r="Q13" i="67"/>
  <c r="Q19" i="67"/>
  <c r="Q14" i="67"/>
  <c r="Q17" i="67"/>
  <c r="Q12" i="67"/>
  <c r="C29" i="67" l="1"/>
  <c r="L28" i="67" s="1"/>
  <c r="P28" i="67"/>
  <c r="G29" i="67"/>
  <c r="F29" i="67"/>
  <c r="D8" i="67"/>
  <c r="D5" i="60" s="1"/>
  <c r="E8" i="67"/>
  <c r="E5" i="60" s="1"/>
  <c r="F8" i="67"/>
  <c r="O5" i="67" s="1"/>
  <c r="D29" i="67"/>
  <c r="E29" i="67"/>
  <c r="G8" i="67"/>
  <c r="P5" i="67" s="1"/>
  <c r="C8" i="67"/>
  <c r="L5" i="67" s="1"/>
  <c r="E22" i="60"/>
  <c r="F22" i="60"/>
  <c r="G22" i="60"/>
  <c r="H22" i="60"/>
  <c r="C22" i="60"/>
  <c r="D16" i="60"/>
  <c r="E16" i="60"/>
  <c r="F16" i="60"/>
  <c r="G16" i="60"/>
  <c r="C16" i="60"/>
  <c r="D14" i="60"/>
  <c r="E14" i="60"/>
  <c r="F14" i="60"/>
  <c r="G14" i="60"/>
  <c r="C14" i="60"/>
  <c r="D13" i="60"/>
  <c r="E13" i="60"/>
  <c r="F13" i="60"/>
  <c r="G13" i="60"/>
  <c r="C13" i="60"/>
  <c r="M27" i="67" l="1"/>
  <c r="M24" i="67"/>
  <c r="M29" i="67"/>
  <c r="M25" i="67"/>
  <c r="M26" i="67"/>
  <c r="O29" i="67"/>
  <c r="O26" i="67"/>
  <c r="O25" i="67"/>
  <c r="O27" i="67"/>
  <c r="O24" i="67"/>
  <c r="P24" i="67"/>
  <c r="P26" i="67"/>
  <c r="P29" i="67"/>
  <c r="P25" i="67"/>
  <c r="P27" i="67"/>
  <c r="M28" i="67"/>
  <c r="N26" i="67"/>
  <c r="N27" i="67"/>
  <c r="N24" i="67"/>
  <c r="N25" i="67"/>
  <c r="N29" i="67"/>
  <c r="N28" i="67"/>
  <c r="O28" i="67"/>
  <c r="L27" i="67"/>
  <c r="L24" i="67"/>
  <c r="L29" i="67"/>
  <c r="L26" i="67"/>
  <c r="L25" i="67"/>
  <c r="Q8" i="67"/>
  <c r="Q5" i="67"/>
  <c r="Q6" i="67"/>
  <c r="Q7" i="67"/>
  <c r="C23" i="60"/>
  <c r="F5" i="60"/>
  <c r="G5" i="60"/>
  <c r="H5" i="60"/>
  <c r="E23" i="60"/>
  <c r="C5" i="60"/>
  <c r="M5" i="67"/>
  <c r="H23" i="60"/>
  <c r="N8" i="67"/>
  <c r="N7" i="67"/>
  <c r="N6" i="67"/>
  <c r="M8" i="67"/>
  <c r="M7" i="67"/>
  <c r="M6" i="67"/>
  <c r="O6" i="67"/>
  <c r="O7" i="67"/>
  <c r="O8" i="67"/>
  <c r="P6" i="67"/>
  <c r="P8" i="67"/>
  <c r="P7" i="67"/>
  <c r="L8" i="67"/>
  <c r="L7" i="67"/>
  <c r="L6" i="67"/>
  <c r="N5" i="67"/>
  <c r="G23" i="60"/>
  <c r="F23" i="60"/>
  <c r="D23" i="60"/>
  <c r="J29" i="67" l="1"/>
  <c r="L26" i="63" l="1"/>
  <c r="D18" i="60"/>
  <c r="E18" i="60"/>
  <c r="F18" i="60"/>
  <c r="G18" i="60"/>
  <c r="C18" i="60"/>
  <c r="D15" i="60"/>
  <c r="E15" i="60"/>
  <c r="F15" i="60"/>
  <c r="G15" i="60"/>
  <c r="C15" i="60"/>
  <c r="D8" i="60"/>
  <c r="E8" i="60"/>
  <c r="F8" i="60"/>
  <c r="G8" i="60"/>
  <c r="H8" i="60"/>
  <c r="C8" i="60"/>
  <c r="H6" i="60"/>
  <c r="G6" i="60"/>
  <c r="F6" i="60"/>
  <c r="E6" i="60"/>
  <c r="D6" i="60"/>
  <c r="C6" i="60"/>
  <c r="J6" i="60"/>
  <c r="J14" i="60" l="1"/>
  <c r="J15" i="60"/>
  <c r="J18" i="60"/>
  <c r="J22" i="60" l="1"/>
  <c r="J8" i="60"/>
  <c r="J23" i="60" l="1"/>
  <c r="J44" i="63"/>
  <c r="J35" i="63"/>
  <c r="O39" i="63" l="1"/>
  <c r="O43" i="63"/>
  <c r="O40" i="63"/>
  <c r="O38" i="63"/>
  <c r="O44" i="63"/>
  <c r="O42" i="63"/>
  <c r="O41" i="63"/>
  <c r="Q40" i="63"/>
  <c r="Q38" i="63"/>
  <c r="Q39" i="63"/>
  <c r="Q44" i="63"/>
  <c r="Q42" i="63"/>
  <c r="Q41" i="63"/>
  <c r="Q43" i="63"/>
  <c r="M41" i="63"/>
  <c r="M39" i="63"/>
  <c r="M44" i="63"/>
  <c r="M43" i="63"/>
  <c r="M40" i="63"/>
  <c r="M38" i="63"/>
  <c r="M42" i="63"/>
  <c r="Q30" i="63"/>
  <c r="Q32" i="63"/>
  <c r="Q34" i="63"/>
  <c r="Q31" i="63"/>
  <c r="Q29" i="63"/>
  <c r="Q35" i="63"/>
  <c r="Q33" i="63"/>
  <c r="P30" i="63"/>
  <c r="P34" i="63"/>
  <c r="P33" i="63"/>
  <c r="P31" i="63"/>
  <c r="P29" i="63"/>
  <c r="P35" i="63"/>
  <c r="P32" i="63"/>
  <c r="O32" i="63"/>
  <c r="O30" i="63"/>
  <c r="O34" i="63"/>
  <c r="O35" i="63"/>
  <c r="O31" i="63"/>
  <c r="O29" i="63"/>
  <c r="O33" i="63"/>
  <c r="N33" i="63"/>
  <c r="N32" i="63"/>
  <c r="N30" i="63"/>
  <c r="N34" i="63"/>
  <c r="N31" i="63"/>
  <c r="N35" i="63"/>
  <c r="N29" i="63"/>
  <c r="L34" i="63"/>
  <c r="L32" i="63"/>
  <c r="L30" i="63"/>
  <c r="L31" i="63"/>
  <c r="L35" i="63"/>
  <c r="N39" i="63"/>
  <c r="N43" i="63"/>
  <c r="N40" i="63"/>
  <c r="N38" i="63"/>
  <c r="N42" i="63"/>
  <c r="N44" i="63"/>
  <c r="N41" i="63"/>
  <c r="P43" i="63"/>
  <c r="P40" i="63"/>
  <c r="P38" i="63"/>
  <c r="P44" i="63"/>
  <c r="P42" i="63"/>
  <c r="P41" i="63"/>
  <c r="P39" i="63"/>
  <c r="M35" i="63"/>
  <c r="M33" i="63"/>
  <c r="M32" i="63"/>
  <c r="M30" i="63"/>
  <c r="M31" i="63"/>
  <c r="M34" i="63"/>
  <c r="M29" i="63"/>
  <c r="L38" i="63"/>
  <c r="L39" i="63"/>
  <c r="L42" i="63"/>
  <c r="L40" i="63"/>
  <c r="L44" i="63"/>
  <c r="L43" i="63"/>
  <c r="L41" i="63"/>
  <c r="F6" i="63"/>
  <c r="H6" i="63"/>
  <c r="J6" i="63"/>
  <c r="E5" i="63" l="1"/>
  <c r="C5" i="63"/>
  <c r="H5" i="63" l="1"/>
  <c r="P26" i="63"/>
  <c r="F5" i="63"/>
  <c r="O26" i="63"/>
  <c r="D17" i="63"/>
  <c r="M26" i="63"/>
  <c r="J5" i="63"/>
  <c r="E6" i="63"/>
  <c r="D6" i="63"/>
  <c r="C6" i="63"/>
  <c r="D5" i="63"/>
  <c r="C7" i="63"/>
  <c r="F17" i="63" l="1"/>
  <c r="O49" i="63"/>
  <c r="O47" i="63"/>
  <c r="O53" i="63"/>
  <c r="O51" i="63"/>
  <c r="O50" i="63"/>
  <c r="O48" i="63"/>
  <c r="O52" i="63"/>
  <c r="C7" i="60"/>
  <c r="C10" i="60" s="1"/>
  <c r="L6" i="60" s="1"/>
  <c r="C8" i="63"/>
  <c r="L6" i="63" s="1"/>
  <c r="F7" i="63"/>
  <c r="D7" i="63"/>
  <c r="N52" i="63" l="1"/>
  <c r="N49" i="63"/>
  <c r="N47" i="63"/>
  <c r="N53" i="63"/>
  <c r="N51" i="63"/>
  <c r="N50" i="63"/>
  <c r="N48" i="63"/>
  <c r="Q53" i="63"/>
  <c r="C17" i="60"/>
  <c r="C19" i="60" s="1"/>
  <c r="L8" i="63"/>
  <c r="L14" i="63"/>
  <c r="L16" i="63"/>
  <c r="L13" i="63"/>
  <c r="L15" i="63"/>
  <c r="L11" i="63"/>
  <c r="L12" i="63"/>
  <c r="L17" i="63"/>
  <c r="L5" i="63"/>
  <c r="L7" i="63"/>
  <c r="P47" i="63"/>
  <c r="P53" i="63"/>
  <c r="P51" i="63"/>
  <c r="P50" i="63"/>
  <c r="P48" i="63"/>
  <c r="P52" i="63"/>
  <c r="P49" i="63"/>
  <c r="F7" i="60"/>
  <c r="D7" i="60"/>
  <c r="L7" i="60"/>
  <c r="L18" i="60"/>
  <c r="L14" i="60"/>
  <c r="L16" i="60"/>
  <c r="L13" i="60"/>
  <c r="L15" i="60"/>
  <c r="L10" i="60"/>
  <c r="L9" i="60"/>
  <c r="L5" i="60"/>
  <c r="L8" i="60"/>
  <c r="H7" i="63"/>
  <c r="H17" i="63"/>
  <c r="E7" i="63"/>
  <c r="E17" i="63"/>
  <c r="F8" i="63"/>
  <c r="O7" i="63" s="1"/>
  <c r="D8" i="63"/>
  <c r="M7" i="63" s="1"/>
  <c r="L17" i="60" l="1"/>
  <c r="O17" i="63"/>
  <c r="E7" i="60"/>
  <c r="G7" i="60"/>
  <c r="D17" i="60"/>
  <c r="M8" i="63"/>
  <c r="M14" i="63"/>
  <c r="M11" i="63"/>
  <c r="M12" i="63"/>
  <c r="M13" i="63"/>
  <c r="M16" i="63"/>
  <c r="M15" i="63"/>
  <c r="M17" i="63"/>
  <c r="M5" i="63"/>
  <c r="M6" i="63"/>
  <c r="H7" i="60"/>
  <c r="H10" i="60" s="1"/>
  <c r="F17" i="60"/>
  <c r="O8" i="63"/>
  <c r="O14" i="63"/>
  <c r="O16" i="63"/>
  <c r="O11" i="63"/>
  <c r="O12" i="63"/>
  <c r="O15" i="63"/>
  <c r="O13" i="63"/>
  <c r="O6" i="63"/>
  <c r="O5" i="63"/>
  <c r="L19" i="60"/>
  <c r="C20" i="60"/>
  <c r="L20" i="60" s="1"/>
  <c r="P7" i="63"/>
  <c r="E8" i="63"/>
  <c r="N7" i="63" s="1"/>
  <c r="H8" i="63"/>
  <c r="J7" i="63"/>
  <c r="J7" i="60" s="1"/>
  <c r="Q7" i="63" l="1"/>
  <c r="H17" i="60"/>
  <c r="H19" i="60" s="1"/>
  <c r="H20" i="60" s="1"/>
  <c r="Q17" i="63"/>
  <c r="Q8" i="63"/>
  <c r="Q14" i="63"/>
  <c r="Q11" i="63"/>
  <c r="Q13" i="63"/>
  <c r="Q15" i="63"/>
  <c r="Q16" i="63"/>
  <c r="Q12" i="63"/>
  <c r="Q6" i="63"/>
  <c r="Q5" i="63"/>
  <c r="E17" i="60"/>
  <c r="N8" i="63"/>
  <c r="N14" i="63"/>
  <c r="N11" i="63"/>
  <c r="N16" i="63"/>
  <c r="N12" i="63"/>
  <c r="N15" i="63"/>
  <c r="N13" i="63"/>
  <c r="N5" i="63"/>
  <c r="N6" i="63"/>
  <c r="N17" i="63"/>
  <c r="G17" i="60"/>
  <c r="P8" i="63"/>
  <c r="P14" i="63"/>
  <c r="P11" i="63"/>
  <c r="P16" i="63"/>
  <c r="P15" i="63"/>
  <c r="P13" i="63"/>
  <c r="P12" i="63"/>
  <c r="P6" i="63"/>
  <c r="P5" i="63"/>
  <c r="P17" i="63"/>
  <c r="J8" i="63"/>
  <c r="J17" i="60" s="1"/>
  <c r="G10" i="60" l="1"/>
  <c r="F10" i="60"/>
  <c r="E10" i="60"/>
  <c r="D10" i="60"/>
  <c r="D19" i="60" l="1"/>
  <c r="M18" i="60"/>
  <c r="M17" i="60"/>
  <c r="M13" i="60"/>
  <c r="M14" i="60"/>
  <c r="M16" i="60"/>
  <c r="M15" i="60"/>
  <c r="N17" i="60"/>
  <c r="N18" i="60"/>
  <c r="E19" i="60"/>
  <c r="N16" i="60"/>
  <c r="N13" i="60"/>
  <c r="N14" i="60"/>
  <c r="N15" i="60"/>
  <c r="O17" i="60"/>
  <c r="F19" i="60"/>
  <c r="O18" i="60"/>
  <c r="O13" i="60"/>
  <c r="O16" i="60"/>
  <c r="O14" i="60"/>
  <c r="O15" i="60"/>
  <c r="G19" i="60"/>
  <c r="P18" i="60"/>
  <c r="P17" i="60"/>
  <c r="P14" i="60"/>
  <c r="P16" i="60"/>
  <c r="P13" i="60"/>
  <c r="P15" i="60"/>
  <c r="Q17" i="60"/>
  <c r="Q18" i="60"/>
  <c r="Q14" i="60"/>
  <c r="Q16" i="60"/>
  <c r="Q13" i="60"/>
  <c r="Q15" i="60"/>
  <c r="N10" i="60"/>
  <c r="N9" i="60"/>
  <c r="N5" i="60"/>
  <c r="N6" i="60"/>
  <c r="N8" i="60"/>
  <c r="N7" i="60"/>
  <c r="P10" i="60"/>
  <c r="P9" i="60"/>
  <c r="P5" i="60"/>
  <c r="P6" i="60"/>
  <c r="P8" i="60"/>
  <c r="P7" i="60"/>
  <c r="M10" i="60"/>
  <c r="M9" i="60"/>
  <c r="M5" i="60"/>
  <c r="M8" i="60"/>
  <c r="M6" i="60"/>
  <c r="M7" i="60"/>
  <c r="O10" i="60"/>
  <c r="O9" i="60"/>
  <c r="O5" i="60"/>
  <c r="O8" i="60"/>
  <c r="O6" i="60"/>
  <c r="O7" i="60"/>
  <c r="Q10" i="60"/>
  <c r="Q9" i="60"/>
  <c r="Q5" i="60"/>
  <c r="Q6" i="60"/>
  <c r="Q8" i="60"/>
  <c r="Q7" i="60"/>
  <c r="J10" i="60"/>
  <c r="J19" i="60" s="1"/>
  <c r="J20" i="60" s="1"/>
  <c r="Q19" i="60" l="1"/>
  <c r="Q20" i="60"/>
  <c r="P19" i="60"/>
  <c r="G20" i="60"/>
  <c r="P20" i="60" s="1"/>
  <c r="N19" i="60"/>
  <c r="E20" i="60"/>
  <c r="N20" i="60" s="1"/>
  <c r="O19" i="60"/>
  <c r="F20" i="60"/>
  <c r="O20" i="60" s="1"/>
  <c r="M19" i="60"/>
  <c r="D20" i="60"/>
  <c r="M20" i="60" s="1"/>
  <c r="R49" i="62"/>
  <c r="J58" i="62"/>
  <c r="J59" i="62" s="1"/>
  <c r="R48" i="62"/>
  <c r="I59" i="62" l="1"/>
  <c r="R59" i="62" s="1"/>
  <c r="Q48" i="62" l="1"/>
  <c r="Q58" i="62"/>
  <c r="Q49" i="62" l="1"/>
  <c r="Q59" i="62"/>
</calcChain>
</file>

<file path=xl/sharedStrings.xml><?xml version="1.0" encoding="utf-8"?>
<sst xmlns="http://schemas.openxmlformats.org/spreadsheetml/2006/main" count="763" uniqueCount="338">
  <si>
    <t xml:space="preserve"> </t>
  </si>
  <si>
    <t xml:space="preserve">Description </t>
  </si>
  <si>
    <t>Notes on data and definitions</t>
  </si>
  <si>
    <t>Back to Index</t>
  </si>
  <si>
    <t xml:space="preserve">  </t>
  </si>
  <si>
    <t>Any part of a trial that takes place in a court.</t>
  </si>
  <si>
    <t>Glossary</t>
  </si>
  <si>
    <t>Sheriff Court</t>
  </si>
  <si>
    <t>2019/20</t>
  </si>
  <si>
    <t>An appeal is a re-hearing of a case by a higher court than the court which first heard the case. A re-hearing means re-consideration by the appellate court of the evidence led and the legal issues considered by the court below.</t>
  </si>
  <si>
    <t>Appeal</t>
  </si>
  <si>
    <t>2020/21</t>
  </si>
  <si>
    <t>Other</t>
  </si>
  <si>
    <t>2021/22</t>
  </si>
  <si>
    <t xml:space="preserve">2022/23 </t>
  </si>
  <si>
    <t xml:space="preserve">2023/24 </t>
  </si>
  <si>
    <t>Civil appeals lodged</t>
  </si>
  <si>
    <t>Civil business volumes in Scottish Courts</t>
  </si>
  <si>
    <t>Notes</t>
  </si>
  <si>
    <t>General department</t>
  </si>
  <si>
    <t>Petition department</t>
  </si>
  <si>
    <t>A</t>
  </si>
  <si>
    <t>B</t>
  </si>
  <si>
    <t>C</t>
  </si>
  <si>
    <t>Adoption Order</t>
  </si>
  <si>
    <t>Permanence Order</t>
  </si>
  <si>
    <t>Adults with Incapacity</t>
  </si>
  <si>
    <t>Antisocial Behaviour</t>
  </si>
  <si>
    <t>Arrestment and Attachment</t>
  </si>
  <si>
    <t>Bankruptcy</t>
  </si>
  <si>
    <t>Child Protection Order</t>
  </si>
  <si>
    <t>Child Support</t>
  </si>
  <si>
    <t>Children's Referrals</t>
  </si>
  <si>
    <t>Company Insolvency</t>
  </si>
  <si>
    <t>Contact Order - Children</t>
  </si>
  <si>
    <t>Dissolution</t>
  </si>
  <si>
    <t>Interdict</t>
  </si>
  <si>
    <t>Mental Health</t>
  </si>
  <si>
    <t>Miscellaneous Family action</t>
  </si>
  <si>
    <t>Miscellaneous Summary and Statutory Applications</t>
  </si>
  <si>
    <t>Miscellaneous Summary Cause</t>
  </si>
  <si>
    <t>Parental Rights and Responsibilities</t>
  </si>
  <si>
    <t>Personal Injury Ordinary Procedure</t>
  </si>
  <si>
    <t>Personal Injury Summary Cause</t>
  </si>
  <si>
    <t>Proceeds of Crime</t>
  </si>
  <si>
    <t>Evict occupiers with no right or title to property</t>
  </si>
  <si>
    <t>Repossession</t>
  </si>
  <si>
    <t>Summary Cause Recovery of Property</t>
  </si>
  <si>
    <t>Summary Warrants</t>
  </si>
  <si>
    <t>Total</t>
  </si>
  <si>
    <t xml:space="preserve">Residence of children </t>
  </si>
  <si>
    <t xml:space="preserve">Delivery of Child </t>
  </si>
  <si>
    <t xml:space="preserve">Divorce </t>
  </si>
  <si>
    <t>Other Applications</t>
  </si>
  <si>
    <t>Ordinary Cause</t>
  </si>
  <si>
    <t>Summary Cause</t>
  </si>
  <si>
    <t xml:space="preserve">National total </t>
  </si>
  <si>
    <t>Court of Session</t>
  </si>
  <si>
    <t xml:space="preserve">Sheriff Court </t>
  </si>
  <si>
    <t>All-Scotland Sheriff Personal Injury Court</t>
  </si>
  <si>
    <t xml:space="preserve">Divorce Simplified </t>
  </si>
  <si>
    <t xml:space="preserve">Dissolution Simplified </t>
  </si>
  <si>
    <t>Civil cases initiated by court type</t>
  </si>
  <si>
    <t>Damages</t>
  </si>
  <si>
    <t xml:space="preserve">Family  </t>
  </si>
  <si>
    <t xml:space="preserve">Debt </t>
  </si>
  <si>
    <t xml:space="preserve">Personal Injury </t>
  </si>
  <si>
    <t xml:space="preserve">Eviction </t>
  </si>
  <si>
    <t>Inner house (first instance only)</t>
  </si>
  <si>
    <t>Glossary: Explanation of Scottish civil court terminology</t>
  </si>
  <si>
    <t>Decree</t>
  </si>
  <si>
    <t>Initiation</t>
  </si>
  <si>
    <t>The person or body who is raising the court case. In simple procedure cases, the pursuer is known as the claimant.</t>
  </si>
  <si>
    <t>Completion of a civil case following the issuing of a final judgment.</t>
  </si>
  <si>
    <t>Confirmation</t>
  </si>
  <si>
    <t>Legal document from the court giving the executor(s) authority to uplift any money or other property belonging to a deceased person from the holder (such as the bank), and to administer and distribute it according to law.</t>
  </si>
  <si>
    <t>Commercial</t>
  </si>
  <si>
    <t>Actions arising out of, or concerned with, any transaction or dispute of a commercial or business nature which are carried out under specific commercial procedure.</t>
  </si>
  <si>
    <t>Payment of money to compensate for non-personal loss or injury. For the purpose of the statistics in this bulletin, the definition for damages does not include damages for personal injuries, which are treated separately.</t>
  </si>
  <si>
    <t>Debt</t>
  </si>
  <si>
    <t>Payment of money, excluding damages and personal injury.</t>
  </si>
  <si>
    <t>Delivery</t>
  </si>
  <si>
    <t>Delivery of moveable goods or property. An alternative crave for payment is sometimes included in the event that the goods or property are not returned.</t>
  </si>
  <si>
    <t>Eviction</t>
  </si>
  <si>
    <t>The taking of property by the owner from an occupier. The pursuer is the owner and the action is often, but not always, used as a result of rent arrears.</t>
  </si>
  <si>
    <t>Parental responsibilities and rights - contact</t>
  </si>
  <si>
    <t>Parental responsibilities and rights - residence</t>
  </si>
  <si>
    <t>Parental responsibilities and rights - other</t>
  </si>
  <si>
    <t>Payment of money to compensate for personal loss or injury relating to clinical negligence.</t>
  </si>
  <si>
    <t>Payment of money to compensate for other personal loss or injury.</t>
  </si>
  <si>
    <t>Authorise the steps to be taken to ensure the recovery of money owed by one or more debtors to certain public creditors.</t>
  </si>
  <si>
    <t>A case is defended if the defender lodges a notice of intention to defend or appear, or lodges answers. If the defender does not subsequently defend the case, the final disposal is still marked as defended. Decree can be awarded in favour of the defender even if the case is not defended. For example, the parties could settle out of court and ask for the case to be dismissed before the defender lodges a notice of intention to defend. This would be recorded in the statistics as “Dismissed, Undefended”.</t>
  </si>
  <si>
    <t>Road traffic accident</t>
  </si>
  <si>
    <t>Clinical negligence</t>
  </si>
  <si>
    <t>Slip, Trip or Fall</t>
  </si>
  <si>
    <t>Court of Session civil cases initiated by department</t>
  </si>
  <si>
    <t>Sheriff Court civil cases initiated by procedure</t>
  </si>
  <si>
    <t>Personal Injury (PI) volumes in Scottish Courts</t>
  </si>
  <si>
    <t xml:space="preserve">Other </t>
  </si>
  <si>
    <t>National total</t>
  </si>
  <si>
    <t>Commissary business volumes in Scottish Courts</t>
  </si>
  <si>
    <t>Delivery of Child</t>
  </si>
  <si>
    <t>Divorce and Dissolution</t>
  </si>
  <si>
    <t>Personal Injury</t>
  </si>
  <si>
    <t>Simple Procedure</t>
  </si>
  <si>
    <t>Recovery and Repossession</t>
  </si>
  <si>
    <t>Residence of children</t>
  </si>
  <si>
    <t>Divorce</t>
  </si>
  <si>
    <t>Work Related</t>
  </si>
  <si>
    <t>Adoptions and Permanence Orders</t>
  </si>
  <si>
    <t>Intellectual Property</t>
  </si>
  <si>
    <t>Miscellaneous B Actions (Including Summary Applications)</t>
  </si>
  <si>
    <t>Reclaiming motions (General Department)</t>
  </si>
  <si>
    <t>Reclaiming motions (Petition Department)</t>
  </si>
  <si>
    <t>Appeals from sheriff court</t>
  </si>
  <si>
    <t>Appeals from other courts/tribunals</t>
  </si>
  <si>
    <t>Sheet</t>
  </si>
  <si>
    <t>All Personal Injury cases initiated by court type</t>
  </si>
  <si>
    <r>
      <rPr>
        <b/>
        <sz val="10"/>
        <color theme="1"/>
        <rFont val="Calibri"/>
        <family val="2"/>
        <scheme val="minor"/>
      </rPr>
      <t>Ordinary Estates</t>
    </r>
    <r>
      <rPr>
        <sz val="10"/>
        <color theme="1"/>
        <rFont val="Calibri"/>
        <family val="2"/>
        <scheme val="minor"/>
      </rPr>
      <t xml:space="preserve"> - average value of estate</t>
    </r>
  </si>
  <si>
    <r>
      <rPr>
        <b/>
        <sz val="10"/>
        <color theme="1"/>
        <rFont val="Calibri"/>
        <family val="2"/>
        <scheme val="minor"/>
      </rPr>
      <t>Small Estates</t>
    </r>
    <r>
      <rPr>
        <sz val="10"/>
        <color theme="1"/>
        <rFont val="Calibri"/>
        <family val="2"/>
        <scheme val="minor"/>
      </rPr>
      <t xml:space="preserve"> - average value of estate </t>
    </r>
  </si>
  <si>
    <t>Commissary key information</t>
  </si>
  <si>
    <t>Civil appeals lodged in Scottish courts</t>
  </si>
  <si>
    <t>Sheriff Appeal Court by original procedure</t>
  </si>
  <si>
    <t>Volume of Child Welfare Hearings Called</t>
  </si>
  <si>
    <t>Divorce/Dissolution</t>
  </si>
  <si>
    <t>Simplified Divorce/Dissolution</t>
  </si>
  <si>
    <t>Adoption and Permanence Orders</t>
  </si>
  <si>
    <t>All Family actions</t>
  </si>
  <si>
    <t>All cases</t>
  </si>
  <si>
    <t>Excluding cases that have spent time sisted or in avizandum</t>
  </si>
  <si>
    <t>Data under development</t>
  </si>
  <si>
    <t>All-Scotland Sheriff PI Court</t>
  </si>
  <si>
    <t>Percentage of defended actions with first defender represented by solicitor</t>
  </si>
  <si>
    <t>Disposed actions</t>
  </si>
  <si>
    <t>Percentage undefended</t>
  </si>
  <si>
    <t>Percentage defended</t>
  </si>
  <si>
    <t>Percentage of initiated actions with first pursuer represented by solicitor</t>
  </si>
  <si>
    <t>Average weeks from case initiation to disposal</t>
  </si>
  <si>
    <t xml:space="preserve">Percentage neither defended nor undefended* </t>
  </si>
  <si>
    <t>Insights for civil business in Scottish courts using latest available data</t>
  </si>
  <si>
    <t>Percentage view</t>
  </si>
  <si>
    <t xml:space="preserve">Repossession </t>
  </si>
  <si>
    <t xml:space="preserve">Commissary: Estates confirmed </t>
  </si>
  <si>
    <t>Percentage of 'Family'</t>
  </si>
  <si>
    <t>Divorce and Dissolution (subset of 'Family')</t>
  </si>
  <si>
    <t>Other type</t>
  </si>
  <si>
    <t>Court of Session General department cases initiated by case type</t>
  </si>
  <si>
    <t>Sheriff Court civil cases initiated by case type</t>
  </si>
  <si>
    <t>Section 11 actions as a percentage of 'Family'</t>
  </si>
  <si>
    <t>Volume of Section 11 actions (subset of 'Family')**</t>
  </si>
  <si>
    <t>3.** Section 11 is a Family action involving children</t>
  </si>
  <si>
    <t>Total volume of estates confirmed</t>
  </si>
  <si>
    <r>
      <rPr>
        <b/>
        <sz val="10"/>
        <color theme="1"/>
        <rFont val="Calibri"/>
        <family val="2"/>
        <scheme val="minor"/>
      </rPr>
      <t>Ordinary Estate</t>
    </r>
    <r>
      <rPr>
        <sz val="10"/>
        <color theme="1"/>
        <rFont val="Calibri"/>
        <family val="2"/>
        <scheme val="minor"/>
      </rPr>
      <t xml:space="preserve"> volume as a percentage of total estates confirmed</t>
    </r>
  </si>
  <si>
    <r>
      <rPr>
        <b/>
        <sz val="10"/>
        <color theme="1"/>
        <rFont val="Calibri"/>
        <family val="2"/>
        <scheme val="minor"/>
      </rPr>
      <t>Small Estate</t>
    </r>
    <r>
      <rPr>
        <sz val="10"/>
        <color theme="1"/>
        <rFont val="Calibri"/>
        <family val="2"/>
        <scheme val="minor"/>
      </rPr>
      <t xml:space="preserve"> volume as a percentage of total estates confirmed</t>
    </r>
  </si>
  <si>
    <r>
      <rPr>
        <b/>
        <sz val="10"/>
        <color theme="1"/>
        <rFont val="Calibri"/>
        <family val="2"/>
        <scheme val="minor"/>
      </rPr>
      <t>Testate Estates</t>
    </r>
    <r>
      <rPr>
        <sz val="10"/>
        <color theme="1"/>
        <rFont val="Calibri"/>
        <family val="2"/>
        <scheme val="minor"/>
      </rPr>
      <t xml:space="preserve"> as a percentage of total estates confirmed</t>
    </r>
  </si>
  <si>
    <r>
      <rPr>
        <b/>
        <sz val="10"/>
        <color theme="1"/>
        <rFont val="Calibri"/>
        <family val="2"/>
        <scheme val="minor"/>
      </rPr>
      <t>Intestate Estates</t>
    </r>
    <r>
      <rPr>
        <sz val="10"/>
        <color theme="1"/>
        <rFont val="Calibri"/>
        <family val="2"/>
        <scheme val="minor"/>
      </rPr>
      <t xml:space="preserve"> as a percentage of total estates confirmed</t>
    </r>
  </si>
  <si>
    <t>Court of Session appeals by original procedure</t>
  </si>
  <si>
    <t>Deceased's Estate (Dative petition)</t>
  </si>
  <si>
    <t>Sheriff Appeal Court</t>
  </si>
  <si>
    <t>Flowchart for civil business</t>
  </si>
  <si>
    <t>Other Courts or Tribunals</t>
  </si>
  <si>
    <t>Court of Session Appeal Court</t>
  </si>
  <si>
    <t>Court of Session General department cases initiated by thematic category*</t>
  </si>
  <si>
    <t>Non-thematic category</t>
  </si>
  <si>
    <t>Civil cases initiated by thematic category*</t>
  </si>
  <si>
    <t>Sheriff Court civil cases initiated by thematic category*</t>
  </si>
  <si>
    <t>Action</t>
  </si>
  <si>
    <t>An action is the proceedings raised by a person in a civil court seeking enforcement of a legal right against another (the defender). See also summons and petition.</t>
  </si>
  <si>
    <t>Adoption order</t>
  </si>
  <si>
    <t>This is the statutory process whereby the parental rights and duties of natural parents in relation to a child are extinguished and vested in adopters.</t>
  </si>
  <si>
    <t>Adults with Incapacity/Guardianship</t>
  </si>
  <si>
    <t>This is an action where a person or people are appointed by a court to act as the guardian in relation to the property, financial affairs or personal welfare of a person with incapacity.</t>
  </si>
  <si>
    <t>A court where specialist sheriffs deal with cases where people sue for damages for personal injury</t>
  </si>
  <si>
    <t>This is an order which prohibits a person indefinitely or for a fixed period from doing anything described in the order which is necessary to protect others from that person's anti-social behaviour.</t>
  </si>
  <si>
    <t>Applicant/Pursuer/Petitioner</t>
  </si>
  <si>
    <t>An enforcement 'diligence' of deductions of money from a debtors wages and enforcement against debtor's moveable property kept out with a dwelling house.</t>
  </si>
  <si>
    <t>Avizandum</t>
  </si>
  <si>
    <t>This means 'to be considered' and is used where a judgment is deferred; where an oral or written decision is to be given later.</t>
  </si>
  <si>
    <t>This is where a person is unable to pay his or her debts. A creditor may apply to the court for that person's sequestration (meaning to have that person declared bankrupt).</t>
  </si>
  <si>
    <t>A legal measure to protect children from harm. This may involve removal of the child to a place of safety.</t>
  </si>
  <si>
    <t>Child maintenance' is money to help pay for a child's everyday living costs. It’s paid when one of the parents does not live with the child.</t>
  </si>
  <si>
    <t>Child Welfare Hearing</t>
  </si>
  <si>
    <t>A hearing before a sheriff in the sheriff court in family proceedings in which issues of residence and contact are discussed. The parties to the action are expected to appear personally.</t>
  </si>
  <si>
    <t>Commissary</t>
  </si>
  <si>
    <t>Relating to establishing the succession rights and disposal of a deceased person's estate.</t>
  </si>
  <si>
    <t>An estate where a confirmation has taken place through the Scottish courts.</t>
  </si>
  <si>
    <t>Liquidation' of a company where it is to be closed down and its assets are sold and distributed to its creditors.</t>
  </si>
  <si>
    <t>This is Scotland's highest civil court dealing with the most serious cases. Examples of civil cases are business cases and family cases.</t>
  </si>
  <si>
    <t xml:space="preserve">A legal process related to the appointment of an executor in cases where there is no will or no named executor. An executor dative is appointed by the court and is typically the surviving spouse or civil partner. The petition details the circumstances of the deceased person and the person applying to become the executor. </t>
  </si>
  <si>
    <t>The common term for a final judgment.</t>
  </si>
  <si>
    <t>Defended/Undefended</t>
  </si>
  <si>
    <t>Defender / Respondent</t>
  </si>
  <si>
    <t xml:space="preserve">A person against whom a civil action is raised. </t>
  </si>
  <si>
    <t>An order requiring the defender to deliver a child to the custody of the pursuer.</t>
  </si>
  <si>
    <t> Termination of a civil partnership. Where there may be children under 16, financial, or property issues.</t>
  </si>
  <si>
    <t> Termination of a civil partnership. Where there are no children under 16, financial, or property issues.</t>
  </si>
  <si>
    <t>Disposed/Disposal</t>
  </si>
  <si>
    <t>Ending of the legal contract of marriage. Where there may be children under 16, financial, or property issues.</t>
  </si>
  <si>
    <t>Ending of the legal contract of marriage. Where there are no children under 16, financial, or property issues.</t>
  </si>
  <si>
    <t>Court of Session - General department</t>
  </si>
  <si>
    <t>The department deals with actions other than actions to the administrative jurisdiction of the Court which are dealt with by the Petition Department.</t>
  </si>
  <si>
    <t xml:space="preserve">Hearing </t>
  </si>
  <si>
    <t>An action related to legally protected assets such as products and services to market.</t>
  </si>
  <si>
    <t>A court order sought to prevent a particular action being carried out.</t>
  </si>
  <si>
    <t>Intestate Estate</t>
  </si>
  <si>
    <t>An estate where no will was left by the deceased</t>
  </si>
  <si>
    <t>Actions raised under Mental Health (Care and Treatment)(Scotland) Act 2003/Mental Health (Scotland) Act 2015.</t>
  </si>
  <si>
    <t>Total across all of the Scottish civil courts.</t>
  </si>
  <si>
    <t>All sheriff court civil actions other than small claims, summary causes and summary applications, are ordinary actions subject to the Ordinary Cause Rules 1993 in the First Schedule to the Sheriff Courts (Scotland) Act 1907. A claim for £5,000 or more must be by an ordinary action.</t>
  </si>
  <si>
    <t>Ordinary Estate</t>
  </si>
  <si>
    <t>A ‘large estate’ is an estate where the total value is above £36,000</t>
  </si>
  <si>
    <t>A type of court order which will regulate the exercise of parental responsibilities and parental rights in respect of children who cannot reside with their parents but where contact or shared exercise of parental responsibilities and parental rights is or may be appropriate. A permanence order may remove some or all parental responsibilities and parental rights and grant them to other persons specified in the order.</t>
  </si>
  <si>
    <t>Personal Injury - Road traffic accident</t>
  </si>
  <si>
    <t>Payment of money to compensate for personal loss or injury relating to a road traffic accident.</t>
  </si>
  <si>
    <t>Personal Injury - Work Related</t>
  </si>
  <si>
    <t>Payment of money to compensate for personal loss or injury relating to an incident at work.</t>
  </si>
  <si>
    <t>Personal Injury - Clinical Negligence</t>
  </si>
  <si>
    <t>Personal Injury - Asbestos</t>
  </si>
  <si>
    <t>Payment of money to compensate for personal loss or injury relating to asbestos exposure.</t>
  </si>
  <si>
    <t>Personal Injury - Slip, Trip or Fall</t>
  </si>
  <si>
    <t>Payment of money to compensate for personal loss or injury relating to a slip, trip, or fall.</t>
  </si>
  <si>
    <t>Personal Injury - Other</t>
  </si>
  <si>
    <t>Personal Injury  Ordinary Procedure</t>
  </si>
  <si>
    <t>Where the value of the personal injury claim is over £5,000</t>
  </si>
  <si>
    <t>Personal Injury  Summary Cause</t>
  </si>
  <si>
    <t>Where the value of the personal injury claim is under £5,000</t>
  </si>
  <si>
    <t>Petition</t>
  </si>
  <si>
    <t>A writ by which civil court proceedings are initiated in which some administrative order of the court is required for something to be done which requires judicial authority.</t>
  </si>
  <si>
    <t>The confiscation of money and assets that have been gained through criminal conduct in Scotland.</t>
  </si>
  <si>
    <t>Reclaiming Motions</t>
  </si>
  <si>
    <t>An application for review by the Inner House of the Court of Session of a decision of a judge at first instance. Such appeals are normally heard on the Summar Roll.</t>
  </si>
  <si>
    <t xml:space="preserve">Actions raised by a lender to reposess and sell the defender's home. </t>
  </si>
  <si>
    <t>Section 11</t>
  </si>
  <si>
    <t>Family actions involving children.</t>
  </si>
  <si>
    <t>The principal local civil and criminal court in Scotland</t>
  </si>
  <si>
    <t>This is a sheriff court process designed to provide a speedy, inexpensive and informal way to resolve disputes. A claim is made by a claimant against a respondent and the final decision is made by a sheriff or a summary sheriff.</t>
  </si>
  <si>
    <t>Sisted/Sist</t>
  </si>
  <si>
    <t xml:space="preserve">To stay or stop proceedings from continuing in the meantime. </t>
  </si>
  <si>
    <t>Small Estate</t>
  </si>
  <si>
    <t>A 'Small estate' is an estate where the total value of the deceased’s money and property is £36000 or less</t>
  </si>
  <si>
    <t>This is the form of simplified procedure applicable to civil cases in the sheriff court with a limit of £5000 in the case of monetary claims.</t>
  </si>
  <si>
    <t xml:space="preserve"> This is the form of simplified procedure applicable to civil cases in the sheriff court in actions for the recovery of heritable property.</t>
  </si>
  <si>
    <t>Testate Estate</t>
  </si>
  <si>
    <t>An estate where a will was left by the deceased</t>
  </si>
  <si>
    <t>Tribunals</t>
  </si>
  <si>
    <t>A person or body of persons other than a court of law, having power to determine claims or disputes of some particular nature.  Scottish Tribunals that deal with devolved issues and have specific Scottish jurisdiction and structures such as the Mental Health Tribunal for Scotland and Lands Tribunal for Scotland</t>
  </si>
  <si>
    <t>YTD</t>
  </si>
  <si>
    <t>Year To Date. The financial year period from 31st of March of that period to the current date</t>
  </si>
  <si>
    <t>All Personal Injury initiated by case type</t>
  </si>
  <si>
    <t>Court of Session PI initiated by case type</t>
  </si>
  <si>
    <t>Sheriff Court Ordinary Cause PI initiated by case type</t>
  </si>
  <si>
    <t>Sheriff Court Summary Cause PI initiated by case type</t>
  </si>
  <si>
    <t>All-Scotland Sheriff PI Court initiated by case type</t>
  </si>
  <si>
    <t>Asbestos</t>
  </si>
  <si>
    <t>The Court of Session is Scotland's supreme civil court. It is divided into the Outer House and the Inner House. The Inner House is primarily the appeal court. It reviews decisions, mostly from the Outer House but also from the sheriff courts, the tribunals, and other bodies. It is divided into two permanent divisions. The First Division is chaired by the Lord President.</t>
  </si>
  <si>
    <t>All actions relating to parental responsibilities and rights under the Children (Scotland) Act 1995 S11.</t>
  </si>
  <si>
    <t>Regulate the arrangements for maintaining personal relations between a child under 16 and a person with whom the child is not living (Children (Scotland) Act 1995 S11(2)(d)).</t>
  </si>
  <si>
    <t>Regulate the arrangements as to with whom a child under 16 is to live (Children (Scotland) Act 1995 S11(2)(c)).</t>
  </si>
  <si>
    <t>Other actions relating to parental responsibilities and rights under the Children (Scotland) Act 1995 S11, excluding contact and residence.</t>
  </si>
  <si>
    <t>Formal commencement of legal proceedings in a civil court. For example, the filing of a summons or initial writ.</t>
  </si>
  <si>
    <t>-</t>
  </si>
  <si>
    <t>Slip, Trip or Fall*</t>
  </si>
  <si>
    <t>1. *Slip, Trip or Fall data for the Court of Session is included in the 'Other' category for financial years 2019/20 and 2020/21.</t>
  </si>
  <si>
    <t>Thematic category: Damages</t>
  </si>
  <si>
    <t>Thematic category:Debt</t>
  </si>
  <si>
    <t>Thematic category: Eviction</t>
  </si>
  <si>
    <t>Thematic category: Family</t>
  </si>
  <si>
    <t>Action type/sub type</t>
  </si>
  <si>
    <t>Commercial/Damages</t>
  </si>
  <si>
    <t>Simple Procedure/Damages</t>
  </si>
  <si>
    <t>Simple Procedure/ Equality Act damages</t>
  </si>
  <si>
    <t>Miscellaneous Ordinary action/Equality Act damages</t>
  </si>
  <si>
    <t>Commercial/Debt</t>
  </si>
  <si>
    <t>Simple Procedure/Debt</t>
  </si>
  <si>
    <t>Interdict/Family</t>
  </si>
  <si>
    <t>Action types/sub type</t>
  </si>
  <si>
    <t>Contact Order Children</t>
  </si>
  <si>
    <t>1. *'Thematic category' means categorised for statistical interest which is done by aggregating the relevant case types and sub-case types into thematic categories  e.g. the Damages thematic category collates the relevant cases from various damages case types and damages sub-case types (See tab B)</t>
  </si>
  <si>
    <t>D</t>
  </si>
  <si>
    <t>Mappings for 'thematic categories'</t>
  </si>
  <si>
    <t>Civil flowchart</t>
  </si>
  <si>
    <t>Commercial (includes commercial debt/damages)</t>
  </si>
  <si>
    <t>Damages (non-commercial)</t>
  </si>
  <si>
    <t>Debt (non-commercial)</t>
  </si>
  <si>
    <t>Family (exludes divorce/dissolution)</t>
  </si>
  <si>
    <t>Debt (non-commercial/non-Simple/non-Equality Act)</t>
  </si>
  <si>
    <t>Miscellaneous Ordinary actions (includes Equality Act damages)</t>
  </si>
  <si>
    <t xml:space="preserve">1. * Mostly includes summary or statutory applications that are disposed for an administrative purpose e.g. to commission a Sheriff Officer therefore categorising as defended/undefended is not relevant.   </t>
  </si>
  <si>
    <t>2.** Section 11 is a Family action involving children</t>
  </si>
  <si>
    <t>All Section 11 **</t>
  </si>
  <si>
    <t>Antisocial Behaviour Order</t>
  </si>
  <si>
    <t>Arrestment and Attachment Order</t>
  </si>
  <si>
    <t>N/A</t>
  </si>
  <si>
    <t>Courts Data Scotland: Civil (CDSCi)</t>
  </si>
  <si>
    <t>Frequently Asked Questions</t>
  </si>
  <si>
    <t>Why is there registrations volume data but no data on disposal volumes?</t>
  </si>
  <si>
    <t>Q1:</t>
  </si>
  <si>
    <t>A:</t>
  </si>
  <si>
    <t xml:space="preserve">Registration volumes enable the user to understand the magnitude and variety of civil business levels over time.  Disposal volume data is of more limited analytical use. This is due to the nature of civil business given the legitimate use of sisting/pausing, the complex nature of some civil cases meaning they can run for several years and the hard fact that civil cases can settle out of court and may never be disposed of on the SCTS civil database due to the parties failing to advise the court. Disposal volumes are easily misinterpreted. </t>
  </si>
  <si>
    <t>Where is the data for the period before 2019/20?</t>
  </si>
  <si>
    <t xml:space="preserve">The Scottish Government justice analysts published a long time series of civil data and this can be accessed for pre-2019/20 data: https://www.gov.scot/collections/civil-justice-statistics/ </t>
  </si>
  <si>
    <t>Q2:</t>
  </si>
  <si>
    <t>Q3:</t>
  </si>
  <si>
    <t xml:space="preserve">How are the projected financial year figures calculated? </t>
  </si>
  <si>
    <t>Q4:</t>
  </si>
  <si>
    <t>Sheriff Court civil data is provided at national level at this stage but should resources allow, a future development will be undertaken to add sub-national data. The Scottish Government justice analysts published interactive tables for the period 2013/14 to 2022/23 at sub-national level: https://www.gov.scot/collections/civil-justice-statistics/</t>
  </si>
  <si>
    <t>Q5:</t>
  </si>
  <si>
    <t xml:space="preserve">Where is the data on Party Litigants? </t>
  </si>
  <si>
    <t>There is no electronic marker on the civil database for ‘party litigant’ therefore it is impossible to provide data on party litigants in civil cases.</t>
  </si>
  <si>
    <t>Q6:</t>
  </si>
  <si>
    <t xml:space="preserve">Where is the demographic data and/or protected characteristic data for civil business? </t>
  </si>
  <si>
    <t xml:space="preserve">There is very little on the civil database by way of information that could be used to produce demographics or protected characteristics as most writs do not detail the pursuer’s age, sex, ethnicity etc. as there is no reason to include such detail within the document e.g. debt action or damages action. </t>
  </si>
  <si>
    <t>Q7:</t>
  </si>
  <si>
    <t xml:space="preserve">How often will the CDSCi be updated? </t>
  </si>
  <si>
    <t>The CDSCi will be updated about twice a year to ensure that users of Scotland’s civil court data have timely data.</t>
  </si>
  <si>
    <t>Q8:</t>
  </si>
  <si>
    <t xml:space="preserve">Where do I find statistics on criminal court cases? </t>
  </si>
  <si>
    <r>
      <t xml:space="preserve">The SCTS publishes </t>
    </r>
    <r>
      <rPr>
        <sz val="10"/>
        <color theme="1"/>
        <rFont val="Arial"/>
        <family val="2"/>
      </rPr>
      <t>monthly criminal management information:  https://www.scotcourts.gov.uk/about-us/official-statistics/                                                                                                                                                                                                                                                                                                                              The Scottish government publishes criminal data as Official and Accredited Official Statistics:                                          https://www.gov.scot/collections/civil-justice-statistics/</t>
    </r>
  </si>
  <si>
    <t xml:space="preserve">Where are the court-level and sheriffdom-level civil figures? </t>
  </si>
  <si>
    <t>Updated April 2025</t>
  </si>
  <si>
    <t>E</t>
  </si>
  <si>
    <r>
      <rPr>
        <b/>
        <sz val="11"/>
        <rFont val="Arial"/>
        <family val="2"/>
      </rPr>
      <t>Overview</t>
    </r>
    <r>
      <rPr>
        <sz val="11"/>
        <rFont val="Arial"/>
        <family val="2"/>
      </rPr>
      <t xml:space="preserve">: A time series of business volumes for civil cases calling in Scottish courts </t>
    </r>
  </si>
  <si>
    <r>
      <rPr>
        <b/>
        <sz val="11"/>
        <rFont val="Arial"/>
        <family val="2"/>
      </rPr>
      <t>Court of Session</t>
    </r>
    <r>
      <rPr>
        <sz val="11"/>
        <rFont val="Arial"/>
        <family val="2"/>
      </rPr>
      <t>: A time series of business volumes for the Court of Session - Scotland's Supreme Court for civil cases</t>
    </r>
  </si>
  <si>
    <r>
      <rPr>
        <b/>
        <sz val="11"/>
        <rFont val="Arial"/>
        <family val="2"/>
      </rPr>
      <t>Sheriff Court:</t>
    </r>
    <r>
      <rPr>
        <sz val="11"/>
        <rFont val="Arial"/>
        <family val="2"/>
      </rPr>
      <t xml:space="preserve"> A time series of business volumes for civil cases calling in Scotland's Sheriff Courts. </t>
    </r>
  </si>
  <si>
    <r>
      <rPr>
        <b/>
        <sz val="11"/>
        <rFont val="Arial"/>
        <family val="2"/>
      </rPr>
      <t>Personal Injury</t>
    </r>
    <r>
      <rPr>
        <sz val="11"/>
        <rFont val="Arial"/>
        <family val="2"/>
      </rPr>
      <t xml:space="preserve">: A time series of business volumes for civil cases calling in Scotland's PI courts including the specialist personal injury court. </t>
    </r>
  </si>
  <si>
    <r>
      <rPr>
        <b/>
        <sz val="11"/>
        <rFont val="Arial"/>
        <family val="2"/>
      </rPr>
      <t>Commissary</t>
    </r>
    <r>
      <rPr>
        <sz val="11"/>
        <rFont val="Arial"/>
        <family val="2"/>
      </rPr>
      <t xml:space="preserve">: A time series of business volumes for deceased estates confirmed in Scotland's Sheriff Courts. </t>
    </r>
  </si>
  <si>
    <r>
      <rPr>
        <b/>
        <sz val="11"/>
        <color theme="1"/>
        <rFont val="Arial"/>
        <family val="2"/>
      </rPr>
      <t>Civil Appeals</t>
    </r>
    <r>
      <rPr>
        <sz val="11"/>
        <color theme="1"/>
        <rFont val="Arial"/>
        <family val="2"/>
      </rPr>
      <t>: A time series of business volumes for Scotland's two civil appeal courts.</t>
    </r>
  </si>
  <si>
    <r>
      <rPr>
        <b/>
        <sz val="11"/>
        <color theme="1"/>
        <rFont val="Arial"/>
        <family val="2"/>
      </rPr>
      <t>Civil Insights</t>
    </r>
    <r>
      <rPr>
        <sz val="11"/>
        <color theme="1"/>
        <rFont val="Arial"/>
        <family val="2"/>
      </rPr>
      <t>: Solicitor representation, defended/undefended splits and average weeks from case initiation to disposal.</t>
    </r>
  </si>
  <si>
    <r>
      <t xml:space="preserve">The methodology uses the ‘year to date’ figure and simply divides by the number of months covered in the period then multiplies by 12 months. </t>
    </r>
    <r>
      <rPr>
        <sz val="10"/>
        <color rgb="FF000000"/>
        <rFont val="Arial"/>
        <family val="2"/>
      </rPr>
      <t xml:space="preserve">The projections are provided as a useful guide. </t>
    </r>
  </si>
  <si>
    <t>2024/25</t>
  </si>
  <si>
    <t>2025/26 YTD</t>
  </si>
  <si>
    <t xml:space="preserve">2025/26 projected </t>
  </si>
  <si>
    <t>2. 2025/26 YTD is April to August 2025 inclusive</t>
  </si>
  <si>
    <t>1. 2025/26 YTD is April to August 2025 inclusive</t>
  </si>
  <si>
    <t>1. 2025/26 YTD is April to June 2025 inclusive</t>
  </si>
  <si>
    <t>Refer to the sheriff for a decision when the grounds for a children's hearing are denied or not understood by the child or relevant person (Children's Hearings (Scotland) Act 2011). Please note figures relating to Children's Referrals also include variations and extensions to Interim Compulsary Supervision Orders (ICSO).</t>
  </si>
  <si>
    <t>100.0%</t>
  </si>
  <si>
    <r>
      <t xml:space="preserve">Courts &amp; Tribunals Data Scotland: Civil                                           </t>
    </r>
    <r>
      <rPr>
        <b/>
        <i/>
        <sz val="12"/>
        <rFont val="Arial"/>
        <family val="2"/>
      </rPr>
      <t>Management Information for civil business at Scottish courts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</si>
</sst>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0.0%"/>
    <numFmt numFmtId="165" formatCode="#,##0_ ;\-#,##0\ "/>
    <numFmt numFmtId="166" formatCode="&quot;£&quot;#,##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0"/>
      <name val="MS Sans Serif"/>
      <family val="2"/>
    </font>
    <font>
      <sz val="10"/>
      <color indexed="8"/>
      <name val="Arial"/>
      <family val="2"/>
    </font>
    <font>
      <sz val="12"/>
      <color theme="1"/>
      <name val="Calibri"/>
      <family val="2"/>
      <scheme val="minor"/>
    </font>
    <font>
      <sz val="10"/>
      <color theme="1"/>
      <name val="Calibri"/>
      <family val="2"/>
      <scheme val="minor"/>
    </font>
    <font>
      <b/>
      <sz val="10"/>
      <color theme="1"/>
      <name val="Calibri"/>
      <family val="2"/>
      <scheme val="minor"/>
    </font>
    <font>
      <u/>
      <sz val="10"/>
      <color indexed="12"/>
      <name val="Arial"/>
      <family val="2"/>
    </font>
    <font>
      <sz val="10"/>
      <name val="Calibri"/>
      <family val="2"/>
      <scheme val="minor"/>
    </font>
    <font>
      <b/>
      <sz val="10"/>
      <name val="Calibri"/>
      <family val="2"/>
      <scheme val="minor"/>
    </font>
    <font>
      <b/>
      <sz val="14"/>
      <name val="Arial"/>
      <family val="2"/>
    </font>
    <font>
      <sz val="12"/>
      <name val="Arial"/>
      <family val="2"/>
    </font>
    <font>
      <u/>
      <sz val="11"/>
      <color theme="10"/>
      <name val="Calibri"/>
      <family val="2"/>
      <scheme val="minor"/>
    </font>
    <font>
      <sz val="12"/>
      <color theme="1"/>
      <name val="Arial"/>
      <family val="2"/>
    </font>
    <font>
      <b/>
      <u/>
      <sz val="12"/>
      <name val="Arial"/>
      <family val="2"/>
    </font>
    <font>
      <b/>
      <u/>
      <sz val="14"/>
      <color theme="1"/>
      <name val="Calibri"/>
      <family val="2"/>
      <scheme val="minor"/>
    </font>
    <font>
      <b/>
      <sz val="16"/>
      <color rgb="FFFF0000"/>
      <name val="Calibri"/>
      <family val="2"/>
      <scheme val="minor"/>
    </font>
    <font>
      <b/>
      <u/>
      <sz val="11"/>
      <color theme="1"/>
      <name val="Calibri"/>
      <family val="2"/>
      <scheme val="minor"/>
    </font>
    <font>
      <b/>
      <sz val="12"/>
      <color theme="1"/>
      <name val="Calibri"/>
      <family val="2"/>
      <scheme val="minor"/>
    </font>
    <font>
      <sz val="10"/>
      <name val="Arial"/>
      <family val="2"/>
    </font>
    <font>
      <b/>
      <u/>
      <sz val="10"/>
      <color theme="1"/>
      <name val="Calibri"/>
      <family val="2"/>
      <scheme val="minor"/>
    </font>
    <font>
      <sz val="10"/>
      <color theme="1"/>
      <name val="Arial"/>
      <family val="2"/>
    </font>
    <font>
      <sz val="10"/>
      <color rgb="FF333333"/>
      <name val="Calibri"/>
      <family val="2"/>
      <scheme val="minor"/>
    </font>
    <font>
      <b/>
      <sz val="15"/>
      <color theme="3"/>
      <name val="Arial"/>
      <family val="2"/>
    </font>
    <font>
      <sz val="10"/>
      <color rgb="FFFF0000"/>
      <name val="Calibri"/>
      <family val="2"/>
      <scheme val="minor"/>
    </font>
    <font>
      <u/>
      <sz val="10"/>
      <color theme="1"/>
      <name val="Calibri"/>
      <family val="2"/>
      <scheme val="minor"/>
    </font>
    <font>
      <u/>
      <sz val="14"/>
      <color theme="1"/>
      <name val="Arial"/>
      <family val="2"/>
    </font>
    <font>
      <b/>
      <u/>
      <sz val="14"/>
      <color theme="1"/>
      <name val="Arial"/>
      <family val="2"/>
    </font>
    <font>
      <sz val="11"/>
      <color theme="1"/>
      <name val="Arial"/>
      <family val="2"/>
    </font>
    <font>
      <b/>
      <sz val="10"/>
      <color rgb="FF000000"/>
      <name val="Arial"/>
      <family val="2"/>
    </font>
    <font>
      <b/>
      <sz val="10"/>
      <color theme="1"/>
      <name val="Arial"/>
      <family val="2"/>
    </font>
    <font>
      <sz val="10"/>
      <color rgb="FF000000"/>
      <name val="Arial"/>
      <family val="2"/>
    </font>
    <font>
      <b/>
      <i/>
      <sz val="12"/>
      <name val="Arial"/>
      <family val="2"/>
    </font>
    <font>
      <sz val="11"/>
      <name val="Arial"/>
      <family val="2"/>
    </font>
    <font>
      <b/>
      <sz val="11"/>
      <name val="Arial"/>
      <family val="2"/>
    </font>
    <font>
      <b/>
      <sz val="11"/>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5" tint="0.399975585192419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043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9" fillId="0" borderId="0" applyFont="0" applyFill="0" applyBorder="0" applyAlignment="0" applyProtection="0"/>
    <xf numFmtId="0" fontId="19" fillId="0" borderId="0"/>
    <xf numFmtId="9" fontId="1" fillId="0" borderId="0" applyFont="0" applyFill="0" applyBorder="0" applyAlignment="0" applyProtection="0"/>
    <xf numFmtId="0" fontId="19" fillId="0" borderId="0"/>
    <xf numFmtId="0" fontId="1" fillId="0" borderId="0"/>
    <xf numFmtId="43" fontId="19" fillId="0" borderId="0" applyFont="0" applyFill="0" applyBorder="0" applyAlignment="0" applyProtection="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21" fillId="0" borderId="0"/>
    <xf numFmtId="0" fontId="25" fillId="0" borderId="0" applyNumberFormat="0" applyFill="0" applyBorder="0" applyAlignment="0" applyProtection="0">
      <alignment vertical="top"/>
      <protection locked="0"/>
    </xf>
    <xf numFmtId="43"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43" fontId="1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8" fillId="0" borderId="0"/>
    <xf numFmtId="0" fontId="1" fillId="0" borderId="0"/>
    <xf numFmtId="0" fontId="1" fillId="0" borderId="0"/>
    <xf numFmtId="0" fontId="18" fillId="0" borderId="0"/>
    <xf numFmtId="0" fontId="1" fillId="0" borderId="0"/>
    <xf numFmtId="0" fontId="18"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8"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xf numFmtId="43" fontId="18"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8" fillId="0" borderId="0" applyFont="0" applyFill="0" applyBorder="0" applyAlignment="0" applyProtection="0"/>
    <xf numFmtId="0" fontId="18" fillId="0" borderId="0"/>
    <xf numFmtId="9" fontId="1" fillId="0" borderId="0" applyFont="0" applyFill="0" applyBorder="0" applyAlignment="0" applyProtection="0"/>
    <xf numFmtId="0" fontId="1" fillId="0" borderId="0"/>
    <xf numFmtId="43" fontId="18" fillId="0" borderId="0" applyFont="0" applyFill="0" applyBorder="0" applyAlignment="0" applyProtection="0"/>
    <xf numFmtId="0" fontId="18" fillId="0" borderId="0"/>
    <xf numFmtId="0" fontId="1" fillId="0" borderId="0"/>
    <xf numFmtId="0" fontId="18" fillId="0" borderId="0"/>
    <xf numFmtId="0" fontId="1" fillId="0" borderId="0"/>
    <xf numFmtId="43" fontId="1" fillId="0" borderId="0" applyFont="0" applyFill="0" applyBorder="0" applyAlignment="0" applyProtection="0"/>
    <xf numFmtId="0" fontId="21" fillId="0" borderId="0"/>
    <xf numFmtId="43"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43" fontId="1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0" borderId="0" applyNumberForma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9" fontId="1" fillId="0" borderId="0" applyFont="0" applyFill="0" applyBorder="0" applyAlignment="0" applyProtection="0"/>
    <xf numFmtId="0" fontId="39" fillId="0" borderId="0"/>
    <xf numFmtId="0" fontId="41" fillId="0" borderId="1" applyNumberFormat="0" applyFill="0" applyAlignment="0" applyProtection="0"/>
    <xf numFmtId="0" fontId="18" fillId="0" borderId="0"/>
    <xf numFmtId="0" fontId="1" fillId="0" borderId="0"/>
    <xf numFmtId="43" fontId="1" fillId="0" borderId="0" applyFont="0" applyFill="0" applyBorder="0" applyAlignment="0" applyProtection="0"/>
    <xf numFmtId="0" fontId="18"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13">
    <xf numFmtId="0" fontId="0" fillId="0" borderId="0" xfId="0"/>
    <xf numFmtId="0" fontId="32" fillId="0" borderId="0" xfId="0" applyFont="1" applyAlignment="1">
      <alignment horizontal="center"/>
    </xf>
    <xf numFmtId="0" fontId="23" fillId="35" borderId="10" xfId="0" applyFont="1" applyFill="1" applyBorder="1" applyAlignment="1">
      <alignment horizontal="right" vertical="center" wrapText="1"/>
    </xf>
    <xf numFmtId="0" fontId="30" fillId="0" borderId="0" xfId="199" applyAlignment="1">
      <alignment horizontal="right" vertical="center"/>
    </xf>
    <xf numFmtId="0" fontId="0" fillId="0" borderId="0" xfId="0" applyAlignment="1">
      <alignment horizontal="center"/>
    </xf>
    <xf numFmtId="0" fontId="28" fillId="33" borderId="0" xfId="0" applyFont="1" applyFill="1"/>
    <xf numFmtId="0" fontId="29" fillId="33" borderId="0" xfId="0" applyFont="1" applyFill="1"/>
    <xf numFmtId="0" fontId="30" fillId="0" borderId="0" xfId="199"/>
    <xf numFmtId="0" fontId="30" fillId="0" borderId="10" xfId="199" applyBorder="1" applyAlignment="1">
      <alignment horizontal="center" vertical="center"/>
    </xf>
    <xf numFmtId="0" fontId="28" fillId="0" borderId="0" xfId="0" applyFont="1" applyAlignment="1">
      <alignment horizontal="center" vertical="center" wrapText="1"/>
    </xf>
    <xf numFmtId="0" fontId="29" fillId="0" borderId="0" xfId="0" applyFont="1"/>
    <xf numFmtId="0" fontId="30" fillId="0" borderId="0" xfId="199" applyAlignment="1" applyProtection="1">
      <alignment horizontal="center" vertical="center"/>
    </xf>
    <xf numFmtId="0" fontId="33" fillId="0" borderId="10" xfId="0" applyFont="1" applyBorder="1" applyAlignment="1">
      <alignment horizontal="center" vertical="center"/>
    </xf>
    <xf numFmtId="0" fontId="0" fillId="33" borderId="0" xfId="0" applyFill="1"/>
    <xf numFmtId="0" fontId="24" fillId="35" borderId="10" xfId="0" applyFont="1" applyFill="1" applyBorder="1" applyAlignment="1">
      <alignment horizontal="center" vertical="center"/>
    </xf>
    <xf numFmtId="0" fontId="27" fillId="35" borderId="10" xfId="0" applyFont="1" applyFill="1" applyBorder="1" applyAlignment="1">
      <alignment horizontal="center" vertical="center"/>
    </xf>
    <xf numFmtId="0" fontId="27" fillId="35" borderId="10" xfId="0" applyFont="1" applyFill="1" applyBorder="1" applyAlignment="1">
      <alignment horizontal="center" vertical="center" wrapText="1"/>
    </xf>
    <xf numFmtId="0" fontId="35" fillId="0" borderId="0" xfId="0" applyFont="1"/>
    <xf numFmtId="0" fontId="23" fillId="0" borderId="0" xfId="0" applyFont="1"/>
    <xf numFmtId="0" fontId="0" fillId="0" borderId="0" xfId="0" applyAlignment="1">
      <alignment horizontal="center" vertical="center"/>
    </xf>
    <xf numFmtId="3" fontId="23" fillId="0" borderId="10" xfId="0" applyNumberFormat="1" applyFont="1" applyBorder="1" applyAlignment="1" applyProtection="1">
      <alignment horizontal="center" vertical="center" wrapText="1"/>
      <protection hidden="1"/>
    </xf>
    <xf numFmtId="0" fontId="27" fillId="0" borderId="0" xfId="0" applyFont="1" applyAlignment="1">
      <alignment horizontal="center" vertical="center"/>
    </xf>
    <xf numFmtId="0" fontId="0" fillId="0" borderId="0" xfId="0" applyAlignment="1">
      <alignment vertical="center"/>
    </xf>
    <xf numFmtId="3" fontId="0" fillId="0" borderId="0" xfId="0" applyNumberFormat="1"/>
    <xf numFmtId="0" fontId="23" fillId="0" borderId="0" xfId="0" applyFont="1" applyAlignment="1">
      <alignment horizontal="left"/>
    </xf>
    <xf numFmtId="0" fontId="38" fillId="0" borderId="0" xfId="0" applyFont="1" applyAlignment="1">
      <alignment horizontal="left"/>
    </xf>
    <xf numFmtId="0" fontId="24" fillId="34" borderId="10"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3" fillId="0" borderId="0" xfId="0" applyFont="1" applyAlignment="1">
      <alignment horizontal="right" vertical="center" wrapText="1"/>
    </xf>
    <xf numFmtId="3" fontId="23" fillId="0" borderId="0" xfId="0" applyNumberFormat="1" applyFont="1" applyAlignment="1" applyProtection="1">
      <alignment horizontal="center" vertical="center" wrapText="1"/>
      <protection hidden="1"/>
    </xf>
    <xf numFmtId="0" fontId="40" fillId="0" borderId="10" xfId="0" applyFont="1" applyBorder="1" applyAlignment="1">
      <alignment vertical="center" wrapText="1"/>
    </xf>
    <xf numFmtId="0" fontId="0" fillId="0" borderId="0" xfId="0" applyAlignment="1">
      <alignment horizontal="center" vertical="center" wrapText="1"/>
    </xf>
    <xf numFmtId="0" fontId="34" fillId="0" borderId="0" xfId="0" applyFont="1" applyAlignment="1">
      <alignment horizontal="center"/>
    </xf>
    <xf numFmtId="3" fontId="26" fillId="0" borderId="10" xfId="0" applyNumberFormat="1" applyFont="1" applyBorder="1" applyAlignment="1">
      <alignment horizontal="center"/>
    </xf>
    <xf numFmtId="0" fontId="42" fillId="0" borderId="0" xfId="0" applyFont="1"/>
    <xf numFmtId="0" fontId="23" fillId="0" borderId="0" xfId="0" applyFont="1" applyAlignment="1">
      <alignment horizontal="right"/>
    </xf>
    <xf numFmtId="0" fontId="1" fillId="0" borderId="0" xfId="9896"/>
    <xf numFmtId="0" fontId="42" fillId="0" borderId="0" xfId="0" applyFont="1" applyAlignment="1">
      <alignment vertical="center" wrapText="1"/>
    </xf>
    <xf numFmtId="3" fontId="26" fillId="0" borderId="10" xfId="0" applyNumberFormat="1" applyFont="1" applyBorder="1" applyAlignment="1" applyProtection="1">
      <alignment horizontal="center" vertical="center" wrapText="1"/>
      <protection hidden="1"/>
    </xf>
    <xf numFmtId="0" fontId="0" fillId="0" borderId="13" xfId="0" applyBorder="1"/>
    <xf numFmtId="3" fontId="24" fillId="0" borderId="10" xfId="0" applyNumberFormat="1" applyFont="1" applyBorder="1" applyAlignment="1" applyProtection="1">
      <alignment horizontal="center" vertical="center" wrapText="1"/>
      <protection hidden="1"/>
    </xf>
    <xf numFmtId="1" fontId="23" fillId="0" borderId="10" xfId="9892" applyNumberFormat="1" applyFont="1" applyFill="1" applyBorder="1" applyAlignment="1">
      <alignment horizontal="center"/>
    </xf>
    <xf numFmtId="1" fontId="26" fillId="0" borderId="10" xfId="0" applyNumberFormat="1" applyFont="1" applyBorder="1" applyAlignment="1">
      <alignment horizontal="center"/>
    </xf>
    <xf numFmtId="1" fontId="26" fillId="0" borderId="0" xfId="0" applyNumberFormat="1" applyFont="1" applyAlignment="1">
      <alignment horizontal="center"/>
    </xf>
    <xf numFmtId="1" fontId="23" fillId="0" borderId="0" xfId="0" applyNumberFormat="1" applyFont="1" applyAlignment="1">
      <alignment horizontal="center"/>
    </xf>
    <xf numFmtId="0" fontId="28" fillId="0" borderId="0" xfId="0" applyFont="1" applyAlignment="1">
      <alignment vertical="center" wrapText="1"/>
    </xf>
    <xf numFmtId="0" fontId="30" fillId="0" borderId="0" xfId="199" applyAlignment="1">
      <alignment horizontal="center" vertical="center"/>
    </xf>
    <xf numFmtId="0" fontId="30" fillId="0" borderId="0" xfId="199" quotePrefix="1" applyAlignment="1">
      <alignment horizontal="center"/>
    </xf>
    <xf numFmtId="0" fontId="28" fillId="35" borderId="0" xfId="0" applyFont="1" applyFill="1" applyAlignment="1">
      <alignment horizontal="center" vertical="center" wrapText="1"/>
    </xf>
    <xf numFmtId="0" fontId="24" fillId="35" borderId="10" xfId="0" applyFont="1" applyFill="1" applyBorder="1" applyAlignment="1">
      <alignment horizontal="right" vertical="center" wrapText="1"/>
    </xf>
    <xf numFmtId="0" fontId="26" fillId="35" borderId="10" xfId="0" applyFont="1" applyFill="1" applyBorder="1" applyAlignment="1">
      <alignment horizontal="right"/>
    </xf>
    <xf numFmtId="0" fontId="23" fillId="35" borderId="10" xfId="0" applyFont="1" applyFill="1" applyBorder="1" applyAlignment="1">
      <alignment horizontal="right"/>
    </xf>
    <xf numFmtId="0" fontId="24" fillId="35" borderId="10" xfId="0" applyFont="1" applyFill="1" applyBorder="1" applyAlignment="1">
      <alignment horizontal="right"/>
    </xf>
    <xf numFmtId="0" fontId="26" fillId="35" borderId="10" xfId="9890" applyFont="1" applyFill="1" applyBorder="1" applyAlignment="1" applyProtection="1">
      <alignment horizontal="right"/>
      <protection hidden="1"/>
    </xf>
    <xf numFmtId="0" fontId="27" fillId="35" borderId="10" xfId="9890" applyFont="1" applyFill="1" applyBorder="1" applyAlignment="1" applyProtection="1">
      <alignment horizontal="right"/>
      <protection hidden="1"/>
    </xf>
    <xf numFmtId="0" fontId="27" fillId="34" borderId="10" xfId="9890" applyFont="1" applyFill="1" applyBorder="1" applyAlignment="1" applyProtection="1">
      <alignment horizontal="center" vertical="center"/>
      <protection hidden="1"/>
    </xf>
    <xf numFmtId="0" fontId="27" fillId="34" borderId="12" xfId="9890" applyFont="1" applyFill="1" applyBorder="1" applyAlignment="1" applyProtection="1">
      <alignment horizontal="center" vertical="center"/>
      <protection hidden="1"/>
    </xf>
    <xf numFmtId="3" fontId="24" fillId="0" borderId="0" xfId="0" applyNumberFormat="1" applyFont="1"/>
    <xf numFmtId="0" fontId="24" fillId="0" borderId="0" xfId="0" applyFont="1" applyAlignment="1">
      <alignment horizontal="right"/>
    </xf>
    <xf numFmtId="0" fontId="27" fillId="35" borderId="10" xfId="0" applyFont="1" applyFill="1" applyBorder="1" applyAlignment="1">
      <alignment horizontal="right"/>
    </xf>
    <xf numFmtId="165" fontId="24" fillId="0" borderId="10" xfId="9889" applyNumberFormat="1" applyFont="1" applyFill="1" applyBorder="1" applyAlignment="1">
      <alignment horizontal="center" vertical="center"/>
    </xf>
    <xf numFmtId="9" fontId="23" fillId="0" borderId="10" xfId="9892" applyFont="1" applyFill="1" applyBorder="1" applyAlignment="1">
      <alignment horizontal="center" vertical="center"/>
    </xf>
    <xf numFmtId="6" fontId="26" fillId="0" borderId="10" xfId="0" applyNumberFormat="1" applyFont="1" applyBorder="1" applyAlignment="1">
      <alignment horizontal="center" vertical="center"/>
    </xf>
    <xf numFmtId="166" fontId="26" fillId="0" borderId="10" xfId="0" applyNumberFormat="1" applyFont="1" applyBorder="1" applyAlignment="1">
      <alignment horizontal="center" vertical="center"/>
    </xf>
    <xf numFmtId="1" fontId="23" fillId="0" borderId="10" xfId="0" applyNumberFormat="1" applyFont="1" applyBorder="1" applyAlignment="1" applyProtection="1">
      <alignment horizontal="center" vertical="center" wrapText="1"/>
      <protection hidden="1"/>
    </xf>
    <xf numFmtId="0" fontId="23" fillId="35" borderId="10" xfId="0" applyFont="1" applyFill="1" applyBorder="1" applyAlignment="1">
      <alignment horizontal="right" wrapText="1"/>
    </xf>
    <xf numFmtId="1" fontId="23" fillId="0" borderId="10" xfId="0" applyNumberFormat="1" applyFont="1" applyBorder="1" applyAlignment="1" applyProtection="1">
      <alignment horizontal="center" wrapText="1"/>
      <protection hidden="1"/>
    </xf>
    <xf numFmtId="1" fontId="23" fillId="0" borderId="10" xfId="9892" applyNumberFormat="1" applyFont="1" applyFill="1" applyBorder="1" applyAlignment="1">
      <alignment horizontal="center" vertical="center"/>
    </xf>
    <xf numFmtId="1" fontId="27" fillId="0" borderId="10" xfId="0" applyNumberFormat="1" applyFont="1" applyBorder="1" applyAlignment="1">
      <alignment horizontal="center"/>
    </xf>
    <xf numFmtId="1" fontId="24" fillId="0" borderId="10" xfId="0" applyNumberFormat="1" applyFont="1" applyBorder="1" applyAlignment="1" applyProtection="1">
      <alignment horizontal="center" vertical="center" wrapText="1"/>
      <protection hidden="1"/>
    </xf>
    <xf numFmtId="3" fontId="23" fillId="0" borderId="10" xfId="0" applyNumberFormat="1" applyFont="1" applyBorder="1" applyAlignment="1">
      <alignment horizontal="center" vertical="center"/>
    </xf>
    <xf numFmtId="3" fontId="26" fillId="0" borderId="0" xfId="0" applyNumberFormat="1" applyFont="1" applyAlignment="1">
      <alignment horizontal="center"/>
    </xf>
    <xf numFmtId="9" fontId="23" fillId="0" borderId="10" xfId="9892" applyFont="1" applyBorder="1" applyAlignment="1">
      <alignment horizontal="center"/>
    </xf>
    <xf numFmtId="0" fontId="24" fillId="34" borderId="10" xfId="0" applyFont="1" applyFill="1" applyBorder="1" applyAlignment="1">
      <alignment horizontal="center"/>
    </xf>
    <xf numFmtId="0" fontId="23" fillId="0" borderId="0" xfId="0" applyFont="1" applyAlignment="1">
      <alignment horizontal="center"/>
    </xf>
    <xf numFmtId="3" fontId="26" fillId="0" borderId="10" xfId="0" applyNumberFormat="1" applyFont="1" applyBorder="1" applyAlignment="1">
      <alignment horizontal="center" vertical="center"/>
    </xf>
    <xf numFmtId="3" fontId="23" fillId="0" borderId="10" xfId="9889" applyNumberFormat="1" applyFont="1" applyBorder="1" applyAlignment="1">
      <alignment horizontal="center" vertical="center"/>
    </xf>
    <xf numFmtId="3" fontId="23" fillId="0" borderId="10" xfId="9889" applyNumberFormat="1" applyFont="1" applyFill="1" applyBorder="1" applyAlignment="1">
      <alignment horizontal="center" vertical="center"/>
    </xf>
    <xf numFmtId="3" fontId="24" fillId="0" borderId="10" xfId="9889" applyNumberFormat="1" applyFont="1" applyBorder="1" applyAlignment="1">
      <alignment horizontal="center" vertical="center"/>
    </xf>
    <xf numFmtId="3" fontId="24" fillId="0" borderId="10" xfId="9889" applyNumberFormat="1" applyFont="1" applyFill="1" applyBorder="1" applyAlignment="1">
      <alignment horizontal="center" vertical="center"/>
    </xf>
    <xf numFmtId="3" fontId="23" fillId="0" borderId="11" xfId="9889" applyNumberFormat="1" applyFont="1" applyFill="1" applyBorder="1" applyAlignment="1">
      <alignment horizontal="center" vertical="center"/>
    </xf>
    <xf numFmtId="3" fontId="23" fillId="0" borderId="0" xfId="0" applyNumberFormat="1" applyFont="1" applyAlignment="1">
      <alignment horizontal="center" vertical="center"/>
    </xf>
    <xf numFmtId="3" fontId="24" fillId="0" borderId="10" xfId="0" applyNumberFormat="1" applyFont="1" applyBorder="1" applyAlignment="1">
      <alignment horizontal="center" vertical="center"/>
    </xf>
    <xf numFmtId="164" fontId="23" fillId="0" borderId="10" xfId="9892" applyNumberFormat="1" applyFont="1" applyFill="1" applyBorder="1" applyAlignment="1">
      <alignment horizontal="center"/>
    </xf>
    <xf numFmtId="0" fontId="0" fillId="0" borderId="0" xfId="0" applyAlignment="1">
      <alignment horizontal="center" wrapText="1"/>
    </xf>
    <xf numFmtId="0" fontId="23" fillId="34" borderId="10" xfId="0" applyFont="1" applyFill="1" applyBorder="1" applyAlignment="1">
      <alignment horizontal="center" vertical="center" wrapText="1"/>
    </xf>
    <xf numFmtId="164" fontId="23" fillId="0" borderId="0" xfId="0" applyNumberFormat="1" applyFont="1" applyAlignment="1">
      <alignment horizontal="center"/>
    </xf>
    <xf numFmtId="0" fontId="23" fillId="34" borderId="11" xfId="0" applyFont="1" applyFill="1" applyBorder="1" applyAlignment="1">
      <alignment horizontal="center" vertical="center" wrapText="1"/>
    </xf>
    <xf numFmtId="3" fontId="24" fillId="0" borderId="11" xfId="9889" applyNumberFormat="1" applyFont="1" applyFill="1" applyBorder="1" applyAlignment="1">
      <alignment horizontal="center" vertical="center"/>
    </xf>
    <xf numFmtId="0" fontId="27" fillId="34" borderId="10" xfId="9890" applyFont="1" applyFill="1" applyBorder="1" applyAlignment="1" applyProtection="1">
      <alignment horizontal="center" vertical="center" wrapText="1"/>
      <protection hidden="1"/>
    </xf>
    <xf numFmtId="9" fontId="24" fillId="0" borderId="10" xfId="9892" applyFont="1" applyBorder="1" applyAlignment="1">
      <alignment horizontal="center"/>
    </xf>
    <xf numFmtId="9" fontId="26" fillId="0" borderId="10" xfId="9892" applyFont="1" applyBorder="1" applyAlignment="1">
      <alignment horizontal="center" vertical="center"/>
    </xf>
    <xf numFmtId="0" fontId="38" fillId="0" borderId="0" xfId="0" applyFont="1" applyAlignment="1">
      <alignment horizontal="left" vertical="center" wrapText="1"/>
    </xf>
    <xf numFmtId="164" fontId="23" fillId="0" borderId="10" xfId="9892" applyNumberFormat="1" applyFont="1" applyBorder="1" applyAlignment="1">
      <alignment horizontal="center"/>
    </xf>
    <xf numFmtId="9" fontId="24" fillId="0" borderId="10" xfId="9892" applyFont="1" applyFill="1" applyBorder="1" applyAlignment="1">
      <alignment horizontal="center" vertical="center"/>
    </xf>
    <xf numFmtId="164" fontId="23" fillId="0" borderId="10" xfId="9892" applyNumberFormat="1" applyFont="1" applyFill="1" applyBorder="1" applyAlignment="1">
      <alignment horizontal="center" vertical="center"/>
    </xf>
    <xf numFmtId="0" fontId="23" fillId="35" borderId="10" xfId="0" applyFont="1" applyFill="1" applyBorder="1" applyAlignment="1">
      <alignment horizontal="left" wrapText="1"/>
    </xf>
    <xf numFmtId="0" fontId="23" fillId="35" borderId="10" xfId="0" applyFont="1" applyFill="1" applyBorder="1" applyAlignment="1">
      <alignment horizontal="left"/>
    </xf>
    <xf numFmtId="9" fontId="24" fillId="0" borderId="10" xfId="9892" applyFont="1" applyFill="1" applyBorder="1" applyAlignment="1">
      <alignment horizontal="center"/>
    </xf>
    <xf numFmtId="0" fontId="30" fillId="0" borderId="0" xfId="199" applyAlignment="1">
      <alignment horizontal="left"/>
    </xf>
    <xf numFmtId="0" fontId="23" fillId="35" borderId="10" xfId="0" applyFont="1" applyFill="1" applyBorder="1" applyAlignment="1">
      <alignment horizontal="right" vertical="center"/>
    </xf>
    <xf numFmtId="0" fontId="40" fillId="0" borderId="10" xfId="0" quotePrefix="1" applyFont="1" applyBorder="1" applyAlignment="1">
      <alignment vertical="center" wrapText="1"/>
    </xf>
    <xf numFmtId="0" fontId="23" fillId="35" borderId="16" xfId="0" applyFont="1" applyFill="1" applyBorder="1" applyAlignment="1">
      <alignment horizontal="right" vertical="center" wrapText="1"/>
    </xf>
    <xf numFmtId="1" fontId="23" fillId="0" borderId="10" xfId="9889" applyNumberFormat="1" applyFont="1" applyFill="1" applyBorder="1" applyAlignment="1">
      <alignment horizontal="center" vertical="center"/>
    </xf>
    <xf numFmtId="0" fontId="24" fillId="34" borderId="10" xfId="0" applyFont="1" applyFill="1" applyBorder="1" applyAlignment="1">
      <alignment horizontal="center" vertical="center"/>
    </xf>
    <xf numFmtId="0" fontId="23" fillId="0" borderId="0" xfId="0" quotePrefix="1" applyFont="1" applyAlignment="1">
      <alignment vertical="top" wrapText="1"/>
    </xf>
    <xf numFmtId="9" fontId="23" fillId="0" borderId="0" xfId="9892" applyFont="1"/>
    <xf numFmtId="164" fontId="23" fillId="0" borderId="0" xfId="9892" applyNumberFormat="1" applyFont="1" applyBorder="1" applyAlignment="1">
      <alignment horizontal="center" vertical="center"/>
    </xf>
    <xf numFmtId="0" fontId="43" fillId="0" borderId="0" xfId="0" applyFont="1"/>
    <xf numFmtId="164" fontId="0" fillId="0" borderId="0" xfId="0" applyNumberFormat="1"/>
    <xf numFmtId="0" fontId="0" fillId="0" borderId="16" xfId="0" applyBorder="1"/>
    <xf numFmtId="0" fontId="0" fillId="34" borderId="10" xfId="0" applyFill="1" applyBorder="1" applyAlignment="1">
      <alignment horizontal="center"/>
    </xf>
    <xf numFmtId="0" fontId="0" fillId="35" borderId="10" xfId="0" applyFill="1" applyBorder="1"/>
    <xf numFmtId="0" fontId="30" fillId="0" borderId="0" xfId="199" applyAlignment="1">
      <alignment horizontal="right"/>
    </xf>
    <xf numFmtId="164" fontId="23" fillId="0" borderId="10" xfId="9892" applyNumberFormat="1" applyFont="1" applyBorder="1" applyAlignment="1">
      <alignment horizontal="center" vertical="center"/>
    </xf>
    <xf numFmtId="0" fontId="0" fillId="0" borderId="10" xfId="0" applyBorder="1" applyAlignment="1">
      <alignment horizontal="center"/>
    </xf>
    <xf numFmtId="0" fontId="0" fillId="0" borderId="12" xfId="0" applyBorder="1"/>
    <xf numFmtId="0" fontId="1" fillId="0" borderId="16" xfId="9896" applyBorder="1"/>
    <xf numFmtId="0" fontId="45" fillId="0" borderId="0" xfId="0" applyFont="1" applyAlignment="1">
      <alignment horizontal="center" vertical="center"/>
    </xf>
    <xf numFmtId="0" fontId="44" fillId="0" borderId="0" xfId="0" applyFont="1" applyAlignment="1">
      <alignment horizontal="center"/>
    </xf>
    <xf numFmtId="0" fontId="0" fillId="0" borderId="10" xfId="0" applyBorder="1" applyAlignment="1">
      <alignment horizontal="center" vertical="center"/>
    </xf>
    <xf numFmtId="0" fontId="47" fillId="0" borderId="10" xfId="0" applyFont="1" applyBorder="1" applyAlignment="1">
      <alignment vertical="center"/>
    </xf>
    <xf numFmtId="0" fontId="39" fillId="0" borderId="10" xfId="0" applyFont="1" applyBorder="1" applyAlignment="1">
      <alignment vertical="center" wrapText="1"/>
    </xf>
    <xf numFmtId="0" fontId="48" fillId="0" borderId="10" xfId="0" applyFont="1" applyBorder="1" applyAlignment="1">
      <alignment vertical="center"/>
    </xf>
    <xf numFmtId="0" fontId="48" fillId="0" borderId="10" xfId="0" applyFont="1" applyBorder="1"/>
    <xf numFmtId="0" fontId="39" fillId="0" borderId="10" xfId="0" applyFont="1" applyBorder="1" applyAlignment="1">
      <alignment wrapText="1"/>
    </xf>
    <xf numFmtId="0" fontId="47" fillId="0" borderId="10" xfId="0" applyFont="1" applyBorder="1"/>
    <xf numFmtId="0" fontId="49" fillId="0" borderId="10" xfId="0" applyFont="1" applyBorder="1" applyAlignment="1">
      <alignment vertical="center" wrapText="1"/>
    </xf>
    <xf numFmtId="0" fontId="16" fillId="0" borderId="10" xfId="0" applyFont="1" applyBorder="1" applyAlignment="1">
      <alignment horizontal="center" vertical="center"/>
    </xf>
    <xf numFmtId="0" fontId="49" fillId="0" borderId="10" xfId="0" applyFont="1" applyBorder="1" applyAlignment="1">
      <alignment horizontal="left" vertical="center" wrapText="1"/>
    </xf>
    <xf numFmtId="0" fontId="51"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46" fillId="0" borderId="0" xfId="0" applyFont="1" applyAlignment="1">
      <alignment horizontal="left" vertical="center" wrapText="1"/>
    </xf>
    <xf numFmtId="0" fontId="31" fillId="0" borderId="0" xfId="0" applyFont="1" applyAlignment="1">
      <alignment horizontal="left" vertical="center" wrapText="1"/>
    </xf>
    <xf numFmtId="0" fontId="51" fillId="0" borderId="0" xfId="0" applyFont="1" applyAlignment="1">
      <alignment horizontal="left" vertical="center"/>
    </xf>
    <xf numFmtId="0" fontId="0" fillId="0" borderId="0" xfId="0" applyAlignment="1">
      <alignment horizontal="left"/>
    </xf>
    <xf numFmtId="0" fontId="30" fillId="0" borderId="0" xfId="199" applyAlignment="1">
      <alignment horizontal="center"/>
    </xf>
    <xf numFmtId="0" fontId="28" fillId="33" borderId="0" xfId="0" applyFont="1" applyFill="1" applyAlignment="1">
      <alignment horizontal="center" vertical="center"/>
    </xf>
    <xf numFmtId="0" fontId="32" fillId="0" borderId="0" xfId="0" applyFont="1" applyAlignment="1">
      <alignment horizontal="center" vertical="center"/>
    </xf>
    <xf numFmtId="0" fontId="30" fillId="0" borderId="0" xfId="199" quotePrefix="1" applyAlignment="1">
      <alignment horizontal="center" vertical="center"/>
    </xf>
    <xf numFmtId="9" fontId="23" fillId="0" borderId="0" xfId="0" applyNumberFormat="1" applyFont="1" applyAlignment="1">
      <alignment horizontal="center"/>
    </xf>
    <xf numFmtId="0" fontId="24" fillId="0" borderId="0" xfId="0" applyFont="1" applyAlignment="1">
      <alignment horizontal="center"/>
    </xf>
    <xf numFmtId="1" fontId="23" fillId="33" borderId="10" xfId="9892" applyNumberFormat="1" applyFont="1" applyFill="1" applyBorder="1" applyAlignment="1">
      <alignment horizontal="center"/>
    </xf>
    <xf numFmtId="3" fontId="27" fillId="35" borderId="10" xfId="0" applyNumberFormat="1" applyFont="1" applyFill="1" applyBorder="1" applyAlignment="1">
      <alignment horizontal="center" vertical="center" wrapText="1"/>
    </xf>
    <xf numFmtId="3" fontId="23" fillId="0" borderId="0" xfId="0" applyNumberFormat="1" applyFont="1"/>
    <xf numFmtId="0" fontId="23" fillId="0" borderId="0" xfId="0" applyFont="1" applyAlignment="1">
      <alignment horizontal="left" vertical="top" wrapText="1"/>
    </xf>
    <xf numFmtId="0" fontId="23" fillId="0" borderId="0" xfId="0" applyFont="1" applyAlignment="1">
      <alignment vertical="top"/>
    </xf>
    <xf numFmtId="1" fontId="27" fillId="0" borderId="10" xfId="0" applyNumberFormat="1" applyFont="1" applyBorder="1" applyAlignment="1">
      <alignment horizontal="center" vertical="center"/>
    </xf>
    <xf numFmtId="9" fontId="24" fillId="0" borderId="10" xfId="9892" applyFont="1" applyBorder="1" applyAlignment="1">
      <alignment horizontal="center" vertical="center"/>
    </xf>
    <xf numFmtId="3" fontId="24" fillId="33" borderId="10" xfId="0" applyNumberFormat="1" applyFont="1" applyFill="1" applyBorder="1" applyAlignment="1" applyProtection="1">
      <alignment horizontal="center" vertical="center" wrapText="1"/>
      <protection hidden="1"/>
    </xf>
    <xf numFmtId="9" fontId="23" fillId="33" borderId="10" xfId="9892" applyFont="1" applyFill="1" applyBorder="1" applyAlignment="1">
      <alignment horizontal="center" vertical="center"/>
    </xf>
    <xf numFmtId="6" fontId="23" fillId="33" borderId="10" xfId="0" applyNumberFormat="1" applyFont="1" applyFill="1" applyBorder="1" applyAlignment="1">
      <alignment horizontal="center" vertical="center"/>
    </xf>
    <xf numFmtId="0" fontId="0" fillId="33" borderId="0" xfId="0" applyFill="1" applyAlignment="1">
      <alignment horizontal="center" vertical="center"/>
    </xf>
    <xf numFmtId="166" fontId="23" fillId="33" borderId="10" xfId="0" applyNumberFormat="1" applyFont="1" applyFill="1" applyBorder="1" applyAlignment="1">
      <alignment horizontal="center" vertical="center"/>
    </xf>
    <xf numFmtId="3" fontId="23" fillId="33" borderId="10" xfId="9889" applyNumberFormat="1" applyFont="1" applyFill="1" applyBorder="1" applyAlignment="1">
      <alignment horizontal="center" vertical="center"/>
    </xf>
    <xf numFmtId="3" fontId="24" fillId="33" borderId="10" xfId="9889" applyNumberFormat="1" applyFont="1" applyFill="1" applyBorder="1" applyAlignment="1">
      <alignment horizontal="center" vertical="center"/>
    </xf>
    <xf numFmtId="3" fontId="23" fillId="33" borderId="10" xfId="0" applyNumberFormat="1" applyFont="1" applyFill="1" applyBorder="1" applyAlignment="1" applyProtection="1">
      <alignment horizontal="center" vertical="center" wrapText="1"/>
      <protection hidden="1"/>
    </xf>
    <xf numFmtId="3" fontId="26" fillId="33" borderId="10" xfId="0" applyNumberFormat="1" applyFont="1" applyFill="1" applyBorder="1" applyAlignment="1" applyProtection="1">
      <alignment horizontal="center" vertical="center" wrapText="1"/>
      <protection hidden="1"/>
    </xf>
    <xf numFmtId="3" fontId="26" fillId="33" borderId="10" xfId="0" applyNumberFormat="1" applyFont="1" applyFill="1" applyBorder="1" applyAlignment="1">
      <alignment horizontal="center" vertical="center"/>
    </xf>
    <xf numFmtId="9" fontId="26" fillId="33" borderId="10" xfId="9892" applyFont="1" applyFill="1" applyBorder="1" applyAlignment="1">
      <alignment horizontal="center" vertical="center"/>
    </xf>
    <xf numFmtId="3" fontId="26" fillId="33" borderId="0" xfId="0" applyNumberFormat="1" applyFont="1" applyFill="1" applyAlignment="1">
      <alignment horizontal="center"/>
    </xf>
    <xf numFmtId="9" fontId="23" fillId="33" borderId="10" xfId="9892" applyFont="1" applyFill="1" applyBorder="1" applyAlignment="1">
      <alignment horizontal="center"/>
    </xf>
    <xf numFmtId="3" fontId="23" fillId="33" borderId="10" xfId="0" applyNumberFormat="1" applyFont="1" applyFill="1" applyBorder="1" applyAlignment="1">
      <alignment horizontal="center" vertical="center"/>
    </xf>
    <xf numFmtId="3" fontId="24" fillId="33" borderId="10" xfId="0" applyNumberFormat="1" applyFont="1" applyFill="1" applyBorder="1" applyAlignment="1">
      <alignment horizontal="center" vertical="center"/>
    </xf>
    <xf numFmtId="1" fontId="23" fillId="33" borderId="10" xfId="0" applyNumberFormat="1" applyFont="1" applyFill="1" applyBorder="1" applyAlignment="1" applyProtection="1">
      <alignment horizontal="center" wrapText="1"/>
      <protection hidden="1"/>
    </xf>
    <xf numFmtId="1" fontId="23" fillId="33" borderId="10" xfId="0" applyNumberFormat="1" applyFont="1" applyFill="1" applyBorder="1" applyAlignment="1">
      <alignment horizontal="center"/>
    </xf>
    <xf numFmtId="1" fontId="23" fillId="33" borderId="10" xfId="9892" applyNumberFormat="1" applyFont="1" applyFill="1" applyBorder="1" applyAlignment="1">
      <alignment horizontal="center" vertical="center"/>
    </xf>
    <xf numFmtId="1" fontId="27" fillId="33" borderId="10" xfId="0" applyNumberFormat="1" applyFont="1" applyFill="1" applyBorder="1" applyAlignment="1">
      <alignment horizontal="center"/>
    </xf>
    <xf numFmtId="1" fontId="23" fillId="33" borderId="10" xfId="0" applyNumberFormat="1" applyFont="1" applyFill="1" applyBorder="1" applyAlignment="1" applyProtection="1">
      <alignment horizontal="center" vertical="center" wrapText="1"/>
      <protection hidden="1"/>
    </xf>
    <xf numFmtId="1" fontId="26" fillId="33" borderId="10" xfId="0" applyNumberFormat="1" applyFont="1" applyFill="1" applyBorder="1" applyAlignment="1">
      <alignment horizontal="center"/>
    </xf>
    <xf numFmtId="1" fontId="24" fillId="33" borderId="10" xfId="0" applyNumberFormat="1" applyFont="1" applyFill="1" applyBorder="1" applyAlignment="1" applyProtection="1">
      <alignment horizontal="center" vertical="center" wrapText="1"/>
      <protection hidden="1"/>
    </xf>
    <xf numFmtId="0" fontId="14" fillId="33" borderId="0" xfId="0" applyFont="1" applyFill="1" applyAlignment="1">
      <alignment horizontal="left" vertical="center"/>
    </xf>
    <xf numFmtId="164" fontId="24" fillId="33" borderId="10" xfId="9892" applyNumberFormat="1" applyFont="1" applyFill="1" applyBorder="1" applyAlignment="1">
      <alignment horizontal="center"/>
    </xf>
    <xf numFmtId="1" fontId="24" fillId="33" borderId="10" xfId="0" applyNumberFormat="1" applyFont="1" applyFill="1" applyBorder="1" applyAlignment="1">
      <alignment horizontal="center"/>
    </xf>
    <xf numFmtId="164" fontId="23" fillId="33" borderId="10" xfId="9892" applyNumberFormat="1" applyFont="1" applyFill="1" applyBorder="1" applyAlignment="1">
      <alignment horizontal="center"/>
    </xf>
    <xf numFmtId="164" fontId="23" fillId="33" borderId="10" xfId="9892" applyNumberFormat="1" applyFont="1" applyFill="1" applyBorder="1" applyAlignment="1">
      <alignment horizontal="center" vertical="center"/>
    </xf>
    <xf numFmtId="164" fontId="23" fillId="33" borderId="10" xfId="9892" applyNumberFormat="1" applyFont="1" applyFill="1" applyBorder="1" applyAlignment="1">
      <alignment horizontal="center" vertical="center" wrapText="1"/>
    </xf>
    <xf numFmtId="1" fontId="23" fillId="33" borderId="10" xfId="0" applyNumberFormat="1" applyFont="1" applyFill="1" applyBorder="1" applyAlignment="1">
      <alignment horizontal="center" vertical="center"/>
    </xf>
    <xf numFmtId="0" fontId="30" fillId="0" borderId="0" xfId="199" applyAlignment="1">
      <alignment horizontal="left" vertical="center"/>
    </xf>
    <xf numFmtId="0" fontId="46" fillId="0" borderId="0" xfId="0" applyFont="1" applyAlignment="1">
      <alignment horizontal="left" vertical="center" wrapText="1"/>
    </xf>
    <xf numFmtId="0" fontId="36" fillId="34" borderId="14" xfId="0" applyFont="1" applyFill="1" applyBorder="1" applyAlignment="1">
      <alignment horizontal="center" vertical="center"/>
    </xf>
    <xf numFmtId="0" fontId="36" fillId="34" borderId="15" xfId="0" applyFont="1" applyFill="1" applyBorder="1" applyAlignment="1">
      <alignment horizontal="center" vertical="center"/>
    </xf>
    <xf numFmtId="0" fontId="36" fillId="34" borderId="11" xfId="0" applyFont="1" applyFill="1" applyBorder="1" applyAlignment="1">
      <alignment horizontal="center" vertical="center"/>
    </xf>
    <xf numFmtId="0" fontId="23" fillId="0" borderId="0" xfId="0" applyFont="1" applyAlignment="1">
      <alignment horizontal="left" vertical="top" wrapText="1"/>
    </xf>
    <xf numFmtId="0" fontId="16" fillId="34" borderId="10" xfId="0" applyFont="1" applyFill="1" applyBorder="1" applyAlignment="1">
      <alignment horizontal="center" vertical="center"/>
    </xf>
    <xf numFmtId="0" fontId="36" fillId="34" borderId="10" xfId="0" applyFont="1" applyFill="1" applyBorder="1" applyAlignment="1">
      <alignment horizontal="center" vertical="center"/>
    </xf>
    <xf numFmtId="0" fontId="24" fillId="34" borderId="10" xfId="0" applyFont="1" applyFill="1" applyBorder="1" applyAlignment="1">
      <alignment horizontal="center" vertical="center"/>
    </xf>
    <xf numFmtId="0" fontId="36" fillId="34" borderId="10" xfId="0"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14" fillId="0" borderId="0" xfId="0" applyFont="1" applyAlignment="1">
      <alignment horizontal="center"/>
    </xf>
    <xf numFmtId="0" fontId="0" fillId="0" borderId="0" xfId="0" applyAlignment="1">
      <alignment horizontal="center" wrapText="1"/>
    </xf>
    <xf numFmtId="9" fontId="23" fillId="0" borderId="14" xfId="0" applyNumberFormat="1" applyFont="1" applyBorder="1" applyAlignment="1">
      <alignment horizontal="center"/>
    </xf>
    <xf numFmtId="9" fontId="23" fillId="0" borderId="15" xfId="0" applyNumberFormat="1" applyFont="1" applyBorder="1" applyAlignment="1">
      <alignment horizontal="center"/>
    </xf>
    <xf numFmtId="9" fontId="23" fillId="0" borderId="11" xfId="0" applyNumberFormat="1" applyFont="1" applyBorder="1" applyAlignment="1">
      <alignment horizontal="center"/>
    </xf>
    <xf numFmtId="0" fontId="23" fillId="34" borderId="10" xfId="0" applyFont="1" applyFill="1" applyBorder="1" applyAlignment="1">
      <alignment horizontal="center" vertical="center"/>
    </xf>
    <xf numFmtId="0" fontId="23" fillId="34" borderId="10" xfId="0" applyFont="1" applyFill="1" applyBorder="1" applyAlignment="1">
      <alignment horizontal="center" wrapText="1"/>
    </xf>
    <xf numFmtId="0" fontId="0" fillId="39" borderId="12" xfId="0" applyFill="1" applyBorder="1" applyAlignment="1">
      <alignment horizontal="center" wrapText="1"/>
    </xf>
    <xf numFmtId="0" fontId="0" fillId="39" borderId="16" xfId="0" applyFill="1" applyBorder="1" applyAlignment="1">
      <alignment horizontal="center" wrapText="1"/>
    </xf>
    <xf numFmtId="0" fontId="0" fillId="39" borderId="13" xfId="0" applyFill="1" applyBorder="1" applyAlignment="1">
      <alignment horizontal="center" wrapText="1"/>
    </xf>
    <xf numFmtId="0" fontId="0" fillId="38" borderId="12" xfId="0" applyFill="1" applyBorder="1" applyAlignment="1">
      <alignment horizontal="center" wrapText="1"/>
    </xf>
    <xf numFmtId="0" fontId="0" fillId="38" borderId="13" xfId="0" applyFill="1" applyBorder="1" applyAlignment="1">
      <alignment horizontal="center" wrapText="1"/>
    </xf>
    <xf numFmtId="0" fontId="0" fillId="37" borderId="12" xfId="0" applyFill="1" applyBorder="1" applyAlignment="1">
      <alignment horizontal="center" wrapText="1"/>
    </xf>
    <xf numFmtId="0" fontId="0" fillId="37" borderId="13" xfId="0" applyFill="1" applyBorder="1" applyAlignment="1">
      <alignment horizontal="center" wrapText="1"/>
    </xf>
    <xf numFmtId="0" fontId="0" fillId="37" borderId="14" xfId="0" applyFill="1" applyBorder="1" applyAlignment="1">
      <alignment horizontal="center"/>
    </xf>
    <xf numFmtId="0" fontId="0" fillId="37" borderId="15" xfId="0" applyFill="1" applyBorder="1" applyAlignment="1">
      <alignment horizontal="center"/>
    </xf>
    <xf numFmtId="0" fontId="0" fillId="37" borderId="11" xfId="0" applyFill="1" applyBorder="1" applyAlignment="1">
      <alignment horizontal="center"/>
    </xf>
    <xf numFmtId="0" fontId="0" fillId="36" borderId="14" xfId="0" applyFill="1" applyBorder="1" applyAlignment="1">
      <alignment horizontal="center"/>
    </xf>
    <xf numFmtId="0" fontId="0" fillId="36" borderId="15" xfId="0" applyFill="1" applyBorder="1" applyAlignment="1">
      <alignment horizontal="center"/>
    </xf>
    <xf numFmtId="0" fontId="0" fillId="36" borderId="11" xfId="0" applyFill="1" applyBorder="1" applyAlignment="1">
      <alignment horizontal="center"/>
    </xf>
    <xf numFmtId="0" fontId="0" fillId="36" borderId="12" xfId="0" applyFill="1" applyBorder="1" applyAlignment="1">
      <alignment horizontal="center" vertical="center" wrapText="1"/>
    </xf>
    <xf numFmtId="0" fontId="0" fillId="36" borderId="16" xfId="0" applyFill="1" applyBorder="1" applyAlignment="1">
      <alignment horizontal="center" vertical="center" wrapText="1"/>
    </xf>
    <xf numFmtId="0" fontId="0" fillId="36" borderId="13" xfId="0" applyFill="1" applyBorder="1" applyAlignment="1">
      <alignment horizontal="center" vertical="center" wrapText="1"/>
    </xf>
  </cellXfs>
  <cellStyles count="10437">
    <cellStyle name="20% - Accent1" xfId="18" builtinId="30" customBuiltin="1"/>
    <cellStyle name="20% - Accent1 10" xfId="1810" xr:uid="{00000000-0005-0000-0000-000001000000}"/>
    <cellStyle name="20% - Accent1 10 2" xfId="3728" xr:uid="{00000000-0005-0000-0000-000002000000}"/>
    <cellStyle name="20% - Accent1 10 2 2" xfId="8496" xr:uid="{00000000-0005-0000-0000-000003000000}"/>
    <cellStyle name="20% - Accent1 10 3" xfId="6581" xr:uid="{00000000-0005-0000-0000-000004000000}"/>
    <cellStyle name="20% - Accent1 11" xfId="3589" xr:uid="{00000000-0005-0000-0000-000005000000}"/>
    <cellStyle name="20% - Accent1 11 2" xfId="8357" xr:uid="{00000000-0005-0000-0000-000006000000}"/>
    <cellStyle name="20% - Accent1 12" xfId="4851" xr:uid="{00000000-0005-0000-0000-000007000000}"/>
    <cellStyle name="20% - Accent1 12 2" xfId="9614" xr:uid="{00000000-0005-0000-0000-000008000000}"/>
    <cellStyle name="20% - Accent1 13" xfId="2928" xr:uid="{00000000-0005-0000-0000-000009000000}"/>
    <cellStyle name="20% - Accent1 13 2" xfId="7697" xr:uid="{00000000-0005-0000-0000-00000A000000}"/>
    <cellStyle name="20% - Accent1 14" xfId="1672" xr:uid="{00000000-0005-0000-0000-00000B000000}"/>
    <cellStyle name="20% - Accent1 14 2" xfId="6442" xr:uid="{00000000-0005-0000-0000-00000C000000}"/>
    <cellStyle name="20% - Accent1 15" xfId="4869" xr:uid="{00000000-0005-0000-0000-00000D000000}"/>
    <cellStyle name="20% - Accent1 2" xfId="130" xr:uid="{00000000-0005-0000-0000-00000E000000}"/>
    <cellStyle name="20% - Accent1 2 10" xfId="4919" xr:uid="{00000000-0005-0000-0000-00000F000000}"/>
    <cellStyle name="20% - Accent1 2 2" xfId="344" xr:uid="{00000000-0005-0000-0000-000010000000}"/>
    <cellStyle name="20% - Accent1 2 2 2" xfId="531" xr:uid="{00000000-0005-0000-0000-000011000000}"/>
    <cellStyle name="20% - Accent1 2 2 2 2" xfId="1306" xr:uid="{00000000-0005-0000-0000-000012000000}"/>
    <cellStyle name="20% - Accent1 2 2 2 2 2" xfId="4181" xr:uid="{00000000-0005-0000-0000-000013000000}"/>
    <cellStyle name="20% - Accent1 2 2 2 2 2 2" xfId="8945" xr:uid="{00000000-0005-0000-0000-000014000000}"/>
    <cellStyle name="20% - Accent1 2 2 2 2 3" xfId="6047" xr:uid="{00000000-0005-0000-0000-000015000000}"/>
    <cellStyle name="20% - Accent1 2 2 2 3" xfId="3465" xr:uid="{00000000-0005-0000-0000-000016000000}"/>
    <cellStyle name="20% - Accent1 2 2 2 3 2" xfId="8233" xr:uid="{00000000-0005-0000-0000-000017000000}"/>
    <cellStyle name="20% - Accent1 2 2 2 4" xfId="2267" xr:uid="{00000000-0005-0000-0000-000018000000}"/>
    <cellStyle name="20% - Accent1 2 2 2 4 2" xfId="7030" xr:uid="{00000000-0005-0000-0000-000019000000}"/>
    <cellStyle name="20% - Accent1 2 2 2 5" xfId="5275" xr:uid="{00000000-0005-0000-0000-00001A000000}"/>
    <cellStyle name="20% - Accent1 2 2 3" xfId="700" xr:uid="{00000000-0005-0000-0000-00001B000000}"/>
    <cellStyle name="20% - Accent1 2 2 3 2" xfId="1470" xr:uid="{00000000-0005-0000-0000-00001C000000}"/>
    <cellStyle name="20% - Accent1 2 2 3 2 2" xfId="4346" xr:uid="{00000000-0005-0000-0000-00001D000000}"/>
    <cellStyle name="20% - Accent1 2 2 3 2 2 2" xfId="9109" xr:uid="{00000000-0005-0000-0000-00001E000000}"/>
    <cellStyle name="20% - Accent1 2 2 3 2 3" xfId="6235" xr:uid="{00000000-0005-0000-0000-00001F000000}"/>
    <cellStyle name="20% - Accent1 2 2 3 3" xfId="2431" xr:uid="{00000000-0005-0000-0000-000020000000}"/>
    <cellStyle name="20% - Accent1 2 2 3 3 2" xfId="7194" xr:uid="{00000000-0005-0000-0000-000021000000}"/>
    <cellStyle name="20% - Accent1 2 2 3 4" xfId="5463" xr:uid="{00000000-0005-0000-0000-000022000000}"/>
    <cellStyle name="20% - Accent1 2 2 4" xfId="1125" xr:uid="{00000000-0005-0000-0000-000023000000}"/>
    <cellStyle name="20% - Accent1 2 2 4 2" xfId="4768" xr:uid="{00000000-0005-0000-0000-000024000000}"/>
    <cellStyle name="20% - Accent1 2 2 4 2 2" xfId="9531" xr:uid="{00000000-0005-0000-0000-000025000000}"/>
    <cellStyle name="20% - Accent1 2 2 4 3" xfId="2847" xr:uid="{00000000-0005-0000-0000-000026000000}"/>
    <cellStyle name="20% - Accent1 2 2 4 3 2" xfId="7616" xr:uid="{00000000-0005-0000-0000-000027000000}"/>
    <cellStyle name="20% - Accent1 2 2 4 4" xfId="5805" xr:uid="{00000000-0005-0000-0000-000028000000}"/>
    <cellStyle name="20% - Accent1 2 2 5" xfId="3994" xr:uid="{00000000-0005-0000-0000-000029000000}"/>
    <cellStyle name="20% - Accent1 2 2 5 2" xfId="8758" xr:uid="{00000000-0005-0000-0000-00002A000000}"/>
    <cellStyle name="20% - Accent1 2 2 6" xfId="3034" xr:uid="{00000000-0005-0000-0000-00002B000000}"/>
    <cellStyle name="20% - Accent1 2 2 6 2" xfId="7803" xr:uid="{00000000-0005-0000-0000-00002C000000}"/>
    <cellStyle name="20% - Accent1 2 2 7" xfId="2084" xr:uid="{00000000-0005-0000-0000-00002D000000}"/>
    <cellStyle name="20% - Accent1 2 2 7 2" xfId="6843" xr:uid="{00000000-0005-0000-0000-00002E000000}"/>
    <cellStyle name="20% - Accent1 2 2 8" xfId="5033" xr:uid="{00000000-0005-0000-0000-00002F000000}"/>
    <cellStyle name="20% - Accent1 2 3" xfId="458" xr:uid="{00000000-0005-0000-0000-000030000000}"/>
    <cellStyle name="20% - Accent1 2 3 2" xfId="798" xr:uid="{00000000-0005-0000-0000-000031000000}"/>
    <cellStyle name="20% - Accent1 2 3 2 2" xfId="1566" xr:uid="{00000000-0005-0000-0000-000032000000}"/>
    <cellStyle name="20% - Accent1 2 3 2 2 2" xfId="4442" xr:uid="{00000000-0005-0000-0000-000033000000}"/>
    <cellStyle name="20% - Accent1 2 3 2 2 2 2" xfId="9205" xr:uid="{00000000-0005-0000-0000-000034000000}"/>
    <cellStyle name="20% - Accent1 2 3 2 2 3" xfId="6333" xr:uid="{00000000-0005-0000-0000-000035000000}"/>
    <cellStyle name="20% - Accent1 2 3 2 3" xfId="2527" xr:uid="{00000000-0005-0000-0000-000036000000}"/>
    <cellStyle name="20% - Accent1 2 3 2 3 2" xfId="7290" xr:uid="{00000000-0005-0000-0000-000037000000}"/>
    <cellStyle name="20% - Accent1 2 3 2 4" xfId="5561" xr:uid="{00000000-0005-0000-0000-000038000000}"/>
    <cellStyle name="20% - Accent1 2 3 3" xfId="1235" xr:uid="{00000000-0005-0000-0000-000039000000}"/>
    <cellStyle name="20% - Accent1 2 3 3 2" xfId="4108" xr:uid="{00000000-0005-0000-0000-00003A000000}"/>
    <cellStyle name="20% - Accent1 2 3 3 2 2" xfId="8872" xr:uid="{00000000-0005-0000-0000-00003B000000}"/>
    <cellStyle name="20% - Accent1 2 3 3 3" xfId="5933" xr:uid="{00000000-0005-0000-0000-00003C000000}"/>
    <cellStyle name="20% - Accent1 2 3 4" xfId="3132" xr:uid="{00000000-0005-0000-0000-00003D000000}"/>
    <cellStyle name="20% - Accent1 2 3 4 2" xfId="7901" xr:uid="{00000000-0005-0000-0000-00003E000000}"/>
    <cellStyle name="20% - Accent1 2 3 5" xfId="2194" xr:uid="{00000000-0005-0000-0000-00003F000000}"/>
    <cellStyle name="20% - Accent1 2 3 5 2" xfId="6957" xr:uid="{00000000-0005-0000-0000-000040000000}"/>
    <cellStyle name="20% - Accent1 2 3 6" xfId="5161" xr:uid="{00000000-0005-0000-0000-000041000000}"/>
    <cellStyle name="20% - Accent1 2 4" xfId="644" xr:uid="{00000000-0005-0000-0000-000042000000}"/>
    <cellStyle name="20% - Accent1 2 4 2" xfId="1415" xr:uid="{00000000-0005-0000-0000-000043000000}"/>
    <cellStyle name="20% - Accent1 2 4 2 2" xfId="4291" xr:uid="{00000000-0005-0000-0000-000044000000}"/>
    <cellStyle name="20% - Accent1 2 4 2 2 2" xfId="9054" xr:uid="{00000000-0005-0000-0000-000045000000}"/>
    <cellStyle name="20% - Accent1 2 4 2 3" xfId="6180" xr:uid="{00000000-0005-0000-0000-000046000000}"/>
    <cellStyle name="20% - Accent1 2 4 3" xfId="3291" xr:uid="{00000000-0005-0000-0000-000047000000}"/>
    <cellStyle name="20% - Accent1 2 4 3 2" xfId="8060" xr:uid="{00000000-0005-0000-0000-000048000000}"/>
    <cellStyle name="20% - Accent1 2 4 4" xfId="2376" xr:uid="{00000000-0005-0000-0000-000049000000}"/>
    <cellStyle name="20% - Accent1 2 4 4 2" xfId="7139" xr:uid="{00000000-0005-0000-0000-00004A000000}"/>
    <cellStyle name="20% - Accent1 2 4 5" xfId="5408" xr:uid="{00000000-0005-0000-0000-00004B000000}"/>
    <cellStyle name="20% - Accent1 2 5" xfId="953" xr:uid="{00000000-0005-0000-0000-00004C000000}"/>
    <cellStyle name="20% - Accent1 2 5 2" xfId="4597" xr:uid="{00000000-0005-0000-0000-00004D000000}"/>
    <cellStyle name="20% - Accent1 2 5 2 2" xfId="9360" xr:uid="{00000000-0005-0000-0000-00004E000000}"/>
    <cellStyle name="20% - Accent1 2 5 3" xfId="2681" xr:uid="{00000000-0005-0000-0000-00004F000000}"/>
    <cellStyle name="20% - Accent1 2 5 3 2" xfId="7445" xr:uid="{00000000-0005-0000-0000-000050000000}"/>
    <cellStyle name="20% - Accent1 2 5 4" xfId="5691" xr:uid="{00000000-0005-0000-0000-000051000000}"/>
    <cellStyle name="20% - Accent1 2 6" xfId="1885" xr:uid="{00000000-0005-0000-0000-000052000000}"/>
    <cellStyle name="20% - Accent1 2 6 2" xfId="3787" xr:uid="{00000000-0005-0000-0000-000053000000}"/>
    <cellStyle name="20% - Accent1 2 6 2 2" xfId="8555" xr:uid="{00000000-0005-0000-0000-000054000000}"/>
    <cellStyle name="20% - Accent1 2 6 3" xfId="6640" xr:uid="{00000000-0005-0000-0000-000055000000}"/>
    <cellStyle name="20% - Accent1 2 7" xfId="3638" xr:uid="{00000000-0005-0000-0000-000056000000}"/>
    <cellStyle name="20% - Accent1 2 7 2" xfId="8406" xr:uid="{00000000-0005-0000-0000-000057000000}"/>
    <cellStyle name="20% - Accent1 2 8" xfId="2974" xr:uid="{00000000-0005-0000-0000-000058000000}"/>
    <cellStyle name="20% - Accent1 2 8 2" xfId="7743" xr:uid="{00000000-0005-0000-0000-000059000000}"/>
    <cellStyle name="20% - Accent1 2 9" xfId="1721" xr:uid="{00000000-0005-0000-0000-00005A000000}"/>
    <cellStyle name="20% - Accent1 2 9 2" xfId="6491" xr:uid="{00000000-0005-0000-0000-00005B000000}"/>
    <cellStyle name="20% - Accent1 3" xfId="173" xr:uid="{00000000-0005-0000-0000-00005C000000}"/>
    <cellStyle name="20% - Accent1 3 10" xfId="4965" xr:uid="{00000000-0005-0000-0000-00005D000000}"/>
    <cellStyle name="20% - Accent1 3 2" xfId="360" xr:uid="{00000000-0005-0000-0000-00005E000000}"/>
    <cellStyle name="20% - Accent1 3 2 2" xfId="575" xr:uid="{00000000-0005-0000-0000-00005F000000}"/>
    <cellStyle name="20% - Accent1 3 2 2 2" xfId="1350" xr:uid="{00000000-0005-0000-0000-000060000000}"/>
    <cellStyle name="20% - Accent1 3 2 2 2 2" xfId="4225" xr:uid="{00000000-0005-0000-0000-000061000000}"/>
    <cellStyle name="20% - Accent1 3 2 2 2 2 2" xfId="8989" xr:uid="{00000000-0005-0000-0000-000062000000}"/>
    <cellStyle name="20% - Accent1 3 2 2 2 3" xfId="6093" xr:uid="{00000000-0005-0000-0000-000063000000}"/>
    <cellStyle name="20% - Accent1 3 2 2 3" xfId="3481" xr:uid="{00000000-0005-0000-0000-000064000000}"/>
    <cellStyle name="20% - Accent1 3 2 2 3 2" xfId="8249" xr:uid="{00000000-0005-0000-0000-000065000000}"/>
    <cellStyle name="20% - Accent1 3 2 2 4" xfId="2311" xr:uid="{00000000-0005-0000-0000-000066000000}"/>
    <cellStyle name="20% - Accent1 3 2 2 4 2" xfId="7074" xr:uid="{00000000-0005-0000-0000-000067000000}"/>
    <cellStyle name="20% - Accent1 3 2 2 5" xfId="5321" xr:uid="{00000000-0005-0000-0000-000068000000}"/>
    <cellStyle name="20% - Accent1 3 2 3" xfId="814" xr:uid="{00000000-0005-0000-0000-000069000000}"/>
    <cellStyle name="20% - Accent1 3 2 3 2" xfId="1582" xr:uid="{00000000-0005-0000-0000-00006A000000}"/>
    <cellStyle name="20% - Accent1 3 2 3 2 2" xfId="4458" xr:uid="{00000000-0005-0000-0000-00006B000000}"/>
    <cellStyle name="20% - Accent1 3 2 3 2 2 2" xfId="9221" xr:uid="{00000000-0005-0000-0000-00006C000000}"/>
    <cellStyle name="20% - Accent1 3 2 3 2 3" xfId="6349" xr:uid="{00000000-0005-0000-0000-00006D000000}"/>
    <cellStyle name="20% - Accent1 3 2 3 3" xfId="2543" xr:uid="{00000000-0005-0000-0000-00006E000000}"/>
    <cellStyle name="20% - Accent1 3 2 3 3 2" xfId="7306" xr:uid="{00000000-0005-0000-0000-00006F000000}"/>
    <cellStyle name="20% - Accent1 3 2 3 4" xfId="5577" xr:uid="{00000000-0005-0000-0000-000070000000}"/>
    <cellStyle name="20% - Accent1 3 2 4" xfId="1141" xr:uid="{00000000-0005-0000-0000-000071000000}"/>
    <cellStyle name="20% - Accent1 3 2 4 2" xfId="4784" xr:uid="{00000000-0005-0000-0000-000072000000}"/>
    <cellStyle name="20% - Accent1 3 2 4 2 2" xfId="9547" xr:uid="{00000000-0005-0000-0000-000073000000}"/>
    <cellStyle name="20% - Accent1 3 2 4 3" xfId="2863" xr:uid="{00000000-0005-0000-0000-000074000000}"/>
    <cellStyle name="20% - Accent1 3 2 4 3 2" xfId="7632" xr:uid="{00000000-0005-0000-0000-000075000000}"/>
    <cellStyle name="20% - Accent1 3 2 4 4" xfId="5851" xr:uid="{00000000-0005-0000-0000-000076000000}"/>
    <cellStyle name="20% - Accent1 3 2 5" xfId="4010" xr:uid="{00000000-0005-0000-0000-000077000000}"/>
    <cellStyle name="20% - Accent1 3 2 5 2" xfId="8774" xr:uid="{00000000-0005-0000-0000-000078000000}"/>
    <cellStyle name="20% - Accent1 3 2 6" xfId="3148" xr:uid="{00000000-0005-0000-0000-000079000000}"/>
    <cellStyle name="20% - Accent1 3 2 6 2" xfId="7917" xr:uid="{00000000-0005-0000-0000-00007A000000}"/>
    <cellStyle name="20% - Accent1 3 2 7" xfId="2099" xr:uid="{00000000-0005-0000-0000-00007B000000}"/>
    <cellStyle name="20% - Accent1 3 2 7 2" xfId="6859" xr:uid="{00000000-0005-0000-0000-00007C000000}"/>
    <cellStyle name="20% - Accent1 3 2 8" xfId="5079" xr:uid="{00000000-0005-0000-0000-00007D000000}"/>
    <cellStyle name="20% - Accent1 3 3" xfId="502" xr:uid="{00000000-0005-0000-0000-00007E000000}"/>
    <cellStyle name="20% - Accent1 3 3 2" xfId="1277" xr:uid="{00000000-0005-0000-0000-00007F000000}"/>
    <cellStyle name="20% - Accent1 3 3 2 2" xfId="4152" xr:uid="{00000000-0005-0000-0000-000080000000}"/>
    <cellStyle name="20% - Accent1 3 3 2 2 2" xfId="8916" xr:uid="{00000000-0005-0000-0000-000081000000}"/>
    <cellStyle name="20% - Accent1 3 3 2 3" xfId="5979" xr:uid="{00000000-0005-0000-0000-000082000000}"/>
    <cellStyle name="20% - Accent1 3 3 3" xfId="3307" xr:uid="{00000000-0005-0000-0000-000083000000}"/>
    <cellStyle name="20% - Accent1 3 3 3 2" xfId="8076" xr:uid="{00000000-0005-0000-0000-000084000000}"/>
    <cellStyle name="20% - Accent1 3 3 4" xfId="2238" xr:uid="{00000000-0005-0000-0000-000085000000}"/>
    <cellStyle name="20% - Accent1 3 3 4 2" xfId="7001" xr:uid="{00000000-0005-0000-0000-000086000000}"/>
    <cellStyle name="20% - Accent1 3 3 5" xfId="5207" xr:uid="{00000000-0005-0000-0000-000087000000}"/>
    <cellStyle name="20% - Accent1 3 4" xfId="659" xr:uid="{00000000-0005-0000-0000-000088000000}"/>
    <cellStyle name="20% - Accent1 3 4 2" xfId="1429" xr:uid="{00000000-0005-0000-0000-000089000000}"/>
    <cellStyle name="20% - Accent1 3 4 2 2" xfId="4305" xr:uid="{00000000-0005-0000-0000-00008A000000}"/>
    <cellStyle name="20% - Accent1 3 4 2 2 2" xfId="9068" xr:uid="{00000000-0005-0000-0000-00008B000000}"/>
    <cellStyle name="20% - Accent1 3 4 2 3" xfId="6194" xr:uid="{00000000-0005-0000-0000-00008C000000}"/>
    <cellStyle name="20% - Accent1 3 4 3" xfId="2390" xr:uid="{00000000-0005-0000-0000-00008D000000}"/>
    <cellStyle name="20% - Accent1 3 4 3 2" xfId="7153" xr:uid="{00000000-0005-0000-0000-00008E000000}"/>
    <cellStyle name="20% - Accent1 3 4 4" xfId="5422" xr:uid="{00000000-0005-0000-0000-00008F000000}"/>
    <cellStyle name="20% - Accent1 3 5" xfId="969" xr:uid="{00000000-0005-0000-0000-000090000000}"/>
    <cellStyle name="20% - Accent1 3 5 2" xfId="4613" xr:uid="{00000000-0005-0000-0000-000091000000}"/>
    <cellStyle name="20% - Accent1 3 5 2 2" xfId="9376" xr:uid="{00000000-0005-0000-0000-000092000000}"/>
    <cellStyle name="20% - Accent1 3 5 3" xfId="2697" xr:uid="{00000000-0005-0000-0000-000093000000}"/>
    <cellStyle name="20% - Accent1 3 5 3 2" xfId="7461" xr:uid="{00000000-0005-0000-0000-000094000000}"/>
    <cellStyle name="20% - Accent1 3 5 4" xfId="5737" xr:uid="{00000000-0005-0000-0000-000095000000}"/>
    <cellStyle name="20% - Accent1 3 6" xfId="1928" xr:uid="{00000000-0005-0000-0000-000096000000}"/>
    <cellStyle name="20% - Accent1 3 6 2" xfId="3830" xr:uid="{00000000-0005-0000-0000-000097000000}"/>
    <cellStyle name="20% - Accent1 3 6 2 2" xfId="8598" xr:uid="{00000000-0005-0000-0000-000098000000}"/>
    <cellStyle name="20% - Accent1 3 6 3" xfId="6683" xr:uid="{00000000-0005-0000-0000-000099000000}"/>
    <cellStyle name="20% - Accent1 3 7" xfId="3654" xr:uid="{00000000-0005-0000-0000-00009A000000}"/>
    <cellStyle name="20% - Accent1 3 7 2" xfId="8422" xr:uid="{00000000-0005-0000-0000-00009B000000}"/>
    <cellStyle name="20% - Accent1 3 8" xfId="2988" xr:uid="{00000000-0005-0000-0000-00009C000000}"/>
    <cellStyle name="20% - Accent1 3 8 2" xfId="7757" xr:uid="{00000000-0005-0000-0000-00009D000000}"/>
    <cellStyle name="20% - Accent1 3 9" xfId="1737" xr:uid="{00000000-0005-0000-0000-00009E000000}"/>
    <cellStyle name="20% - Accent1 3 9 2" xfId="6507" xr:uid="{00000000-0005-0000-0000-00009F000000}"/>
    <cellStyle name="20% - Accent1 4" xfId="187" xr:uid="{00000000-0005-0000-0000-0000A0000000}"/>
    <cellStyle name="20% - Accent1 4 2" xfId="373" xr:uid="{00000000-0005-0000-0000-0000A1000000}"/>
    <cellStyle name="20% - Accent1 4 2 2" xfId="1155" xr:uid="{00000000-0005-0000-0000-0000A2000000}"/>
    <cellStyle name="20% - Accent1 4 2 2 2" xfId="4798" xr:uid="{00000000-0005-0000-0000-0000A3000000}"/>
    <cellStyle name="20% - Accent1 4 2 2 2 2" xfId="9561" xr:uid="{00000000-0005-0000-0000-0000A4000000}"/>
    <cellStyle name="20% - Accent1 4 2 2 3" xfId="2877" xr:uid="{00000000-0005-0000-0000-0000A5000000}"/>
    <cellStyle name="20% - Accent1 4 2 2 3 2" xfId="7646" xr:uid="{00000000-0005-0000-0000-0000A6000000}"/>
    <cellStyle name="20% - Accent1 4 2 2 4" xfId="6107" xr:uid="{00000000-0005-0000-0000-0000A7000000}"/>
    <cellStyle name="20% - Accent1 4 2 3" xfId="4023" xr:uid="{00000000-0005-0000-0000-0000A8000000}"/>
    <cellStyle name="20% - Accent1 4 2 3 2" xfId="8787" xr:uid="{00000000-0005-0000-0000-0000A9000000}"/>
    <cellStyle name="20% - Accent1 4 2 4" xfId="3495" xr:uid="{00000000-0005-0000-0000-0000AA000000}"/>
    <cellStyle name="20% - Accent1 4 2 4 2" xfId="8263" xr:uid="{00000000-0005-0000-0000-0000AB000000}"/>
    <cellStyle name="20% - Accent1 4 2 5" xfId="2112" xr:uid="{00000000-0005-0000-0000-0000AC000000}"/>
    <cellStyle name="20% - Accent1 4 2 5 2" xfId="6872" xr:uid="{00000000-0005-0000-0000-0000AD000000}"/>
    <cellStyle name="20% - Accent1 4 2 6" xfId="5335" xr:uid="{00000000-0005-0000-0000-0000AE000000}"/>
    <cellStyle name="20% - Accent1 4 3" xfId="826" xr:uid="{00000000-0005-0000-0000-0000AF000000}"/>
    <cellStyle name="20% - Accent1 4 3 2" xfId="1594" xr:uid="{00000000-0005-0000-0000-0000B0000000}"/>
    <cellStyle name="20% - Accent1 4 3 2 2" xfId="4470" xr:uid="{00000000-0005-0000-0000-0000B1000000}"/>
    <cellStyle name="20% - Accent1 4 3 2 2 2" xfId="9233" xr:uid="{00000000-0005-0000-0000-0000B2000000}"/>
    <cellStyle name="20% - Accent1 4 3 2 3" xfId="6363" xr:uid="{00000000-0005-0000-0000-0000B3000000}"/>
    <cellStyle name="20% - Accent1 4 3 3" xfId="3321" xr:uid="{00000000-0005-0000-0000-0000B4000000}"/>
    <cellStyle name="20% - Accent1 4 3 3 2" xfId="8090" xr:uid="{00000000-0005-0000-0000-0000B5000000}"/>
    <cellStyle name="20% - Accent1 4 3 4" xfId="2555" xr:uid="{00000000-0005-0000-0000-0000B6000000}"/>
    <cellStyle name="20% - Accent1 4 3 4 2" xfId="7318" xr:uid="{00000000-0005-0000-0000-0000B7000000}"/>
    <cellStyle name="20% - Accent1 4 3 5" xfId="5591" xr:uid="{00000000-0005-0000-0000-0000B8000000}"/>
    <cellStyle name="20% - Accent1 4 4" xfId="983" xr:uid="{00000000-0005-0000-0000-0000B9000000}"/>
    <cellStyle name="20% - Accent1 4 4 2" xfId="4627" xr:uid="{00000000-0005-0000-0000-0000BA000000}"/>
    <cellStyle name="20% - Accent1 4 4 2 2" xfId="9390" xr:uid="{00000000-0005-0000-0000-0000BB000000}"/>
    <cellStyle name="20% - Accent1 4 4 3" xfId="2711" xr:uid="{00000000-0005-0000-0000-0000BC000000}"/>
    <cellStyle name="20% - Accent1 4 4 3 2" xfId="7475" xr:uid="{00000000-0005-0000-0000-0000BD000000}"/>
    <cellStyle name="20% - Accent1 4 4 4" xfId="5865" xr:uid="{00000000-0005-0000-0000-0000BE000000}"/>
    <cellStyle name="20% - Accent1 4 5" xfId="1942" xr:uid="{00000000-0005-0000-0000-0000BF000000}"/>
    <cellStyle name="20% - Accent1 4 5 2" xfId="3844" xr:uid="{00000000-0005-0000-0000-0000C0000000}"/>
    <cellStyle name="20% - Accent1 4 5 2 2" xfId="8612" xr:uid="{00000000-0005-0000-0000-0000C1000000}"/>
    <cellStyle name="20% - Accent1 4 5 3" xfId="6697" xr:uid="{00000000-0005-0000-0000-0000C2000000}"/>
    <cellStyle name="20% - Accent1 4 6" xfId="3668" xr:uid="{00000000-0005-0000-0000-0000C3000000}"/>
    <cellStyle name="20% - Accent1 4 6 2" xfId="8436" xr:uid="{00000000-0005-0000-0000-0000C4000000}"/>
    <cellStyle name="20% - Accent1 4 7" xfId="3162" xr:uid="{00000000-0005-0000-0000-0000C5000000}"/>
    <cellStyle name="20% - Accent1 4 7 2" xfId="7931" xr:uid="{00000000-0005-0000-0000-0000C6000000}"/>
    <cellStyle name="20% - Accent1 4 8" xfId="1751" xr:uid="{00000000-0005-0000-0000-0000C7000000}"/>
    <cellStyle name="20% - Accent1 4 8 2" xfId="6521" xr:uid="{00000000-0005-0000-0000-0000C8000000}"/>
    <cellStyle name="20% - Accent1 4 9" xfId="5093" xr:uid="{00000000-0005-0000-0000-0000C9000000}"/>
    <cellStyle name="20% - Accent1 5" xfId="220" xr:uid="{00000000-0005-0000-0000-0000CA000000}"/>
    <cellStyle name="20% - Accent1 5 2" xfId="387" xr:uid="{00000000-0005-0000-0000-0000CB000000}"/>
    <cellStyle name="20% - Accent1 5 2 2" xfId="1167" xr:uid="{00000000-0005-0000-0000-0000CC000000}"/>
    <cellStyle name="20% - Accent1 5 2 2 2" xfId="4810" xr:uid="{00000000-0005-0000-0000-0000CD000000}"/>
    <cellStyle name="20% - Accent1 5 2 2 2 2" xfId="9573" xr:uid="{00000000-0005-0000-0000-0000CE000000}"/>
    <cellStyle name="20% - Accent1 5 2 2 3" xfId="2889" xr:uid="{00000000-0005-0000-0000-0000CF000000}"/>
    <cellStyle name="20% - Accent1 5 2 2 3 2" xfId="7658" xr:uid="{00000000-0005-0000-0000-0000D0000000}"/>
    <cellStyle name="20% - Accent1 5 2 2 4" xfId="5997" xr:uid="{00000000-0005-0000-0000-0000D1000000}"/>
    <cellStyle name="20% - Accent1 5 2 3" xfId="4037" xr:uid="{00000000-0005-0000-0000-0000D2000000}"/>
    <cellStyle name="20% - Accent1 5 2 3 2" xfId="8801" xr:uid="{00000000-0005-0000-0000-0000D3000000}"/>
    <cellStyle name="20% - Accent1 5 2 4" xfId="3509" xr:uid="{00000000-0005-0000-0000-0000D4000000}"/>
    <cellStyle name="20% - Accent1 5 2 4 2" xfId="8277" xr:uid="{00000000-0005-0000-0000-0000D5000000}"/>
    <cellStyle name="20% - Accent1 5 2 5" xfId="2124" xr:uid="{00000000-0005-0000-0000-0000D6000000}"/>
    <cellStyle name="20% - Accent1 5 2 5 2" xfId="6886" xr:uid="{00000000-0005-0000-0000-0000D7000000}"/>
    <cellStyle name="20% - Accent1 5 2 6" xfId="5225" xr:uid="{00000000-0005-0000-0000-0000D8000000}"/>
    <cellStyle name="20% - Accent1 5 3" xfId="749" xr:uid="{00000000-0005-0000-0000-0000D9000000}"/>
    <cellStyle name="20% - Accent1 5 3 2" xfId="1517" xr:uid="{00000000-0005-0000-0000-0000DA000000}"/>
    <cellStyle name="20% - Accent1 5 3 2 2" xfId="4393" xr:uid="{00000000-0005-0000-0000-0000DB000000}"/>
    <cellStyle name="20% - Accent1 5 3 2 2 2" xfId="9156" xr:uid="{00000000-0005-0000-0000-0000DC000000}"/>
    <cellStyle name="20% - Accent1 5 3 2 3" xfId="6283" xr:uid="{00000000-0005-0000-0000-0000DD000000}"/>
    <cellStyle name="20% - Accent1 5 3 3" xfId="3335" xr:uid="{00000000-0005-0000-0000-0000DE000000}"/>
    <cellStyle name="20% - Accent1 5 3 3 2" xfId="8104" xr:uid="{00000000-0005-0000-0000-0000DF000000}"/>
    <cellStyle name="20% - Accent1 5 3 4" xfId="2478" xr:uid="{00000000-0005-0000-0000-0000E0000000}"/>
    <cellStyle name="20% - Accent1 5 3 4 2" xfId="7241" xr:uid="{00000000-0005-0000-0000-0000E1000000}"/>
    <cellStyle name="20% - Accent1 5 3 5" xfId="5511" xr:uid="{00000000-0005-0000-0000-0000E2000000}"/>
    <cellStyle name="20% - Accent1 5 4" xfId="995" xr:uid="{00000000-0005-0000-0000-0000E3000000}"/>
    <cellStyle name="20% - Accent1 5 4 2" xfId="4639" xr:uid="{00000000-0005-0000-0000-0000E4000000}"/>
    <cellStyle name="20% - Accent1 5 4 2 2" xfId="9402" xr:uid="{00000000-0005-0000-0000-0000E5000000}"/>
    <cellStyle name="20% - Accent1 5 4 3" xfId="2723" xr:uid="{00000000-0005-0000-0000-0000E6000000}"/>
    <cellStyle name="20% - Accent1 5 4 3 2" xfId="7487" xr:uid="{00000000-0005-0000-0000-0000E7000000}"/>
    <cellStyle name="20% - Accent1 5 4 4" xfId="5755" xr:uid="{00000000-0005-0000-0000-0000E8000000}"/>
    <cellStyle name="20% - Accent1 5 5" xfId="1968" xr:uid="{00000000-0005-0000-0000-0000E9000000}"/>
    <cellStyle name="20% - Accent1 5 5 2" xfId="3871" xr:uid="{00000000-0005-0000-0000-0000EA000000}"/>
    <cellStyle name="20% - Accent1 5 5 2 2" xfId="8635" xr:uid="{00000000-0005-0000-0000-0000EB000000}"/>
    <cellStyle name="20% - Accent1 5 5 3" xfId="6720" xr:uid="{00000000-0005-0000-0000-0000EC000000}"/>
    <cellStyle name="20% - Accent1 5 6" xfId="3682" xr:uid="{00000000-0005-0000-0000-0000ED000000}"/>
    <cellStyle name="20% - Accent1 5 6 2" xfId="8450" xr:uid="{00000000-0005-0000-0000-0000EE000000}"/>
    <cellStyle name="20% - Accent1 5 7" xfId="3082" xr:uid="{00000000-0005-0000-0000-0000EF000000}"/>
    <cellStyle name="20% - Accent1 5 7 2" xfId="7851" xr:uid="{00000000-0005-0000-0000-0000F0000000}"/>
    <cellStyle name="20% - Accent1 5 8" xfId="1763" xr:uid="{00000000-0005-0000-0000-0000F1000000}"/>
    <cellStyle name="20% - Accent1 5 8 2" xfId="6535" xr:uid="{00000000-0005-0000-0000-0000F2000000}"/>
    <cellStyle name="20% - Accent1 5 9" xfId="4983" xr:uid="{00000000-0005-0000-0000-0000F3000000}"/>
    <cellStyle name="20% - Accent1 6" xfId="299" xr:uid="{00000000-0005-0000-0000-0000F4000000}"/>
    <cellStyle name="20% - Accent1 6 2" xfId="1076" xr:uid="{00000000-0005-0000-0000-0000F5000000}"/>
    <cellStyle name="20% - Accent1 6 2 2" xfId="4719" xr:uid="{00000000-0005-0000-0000-0000F6000000}"/>
    <cellStyle name="20% - Accent1 6 2 2 2" xfId="9482" xr:uid="{00000000-0005-0000-0000-0000F7000000}"/>
    <cellStyle name="20% - Accent1 6 2 3" xfId="2798" xr:uid="{00000000-0005-0000-0000-0000F8000000}"/>
    <cellStyle name="20% - Accent1 6 2 3 2" xfId="7567" xr:uid="{00000000-0005-0000-0000-0000F9000000}"/>
    <cellStyle name="20% - Accent1 6 2 4" xfId="5883" xr:uid="{00000000-0005-0000-0000-0000FA000000}"/>
    <cellStyle name="20% - Accent1 6 3" xfId="3949" xr:uid="{00000000-0005-0000-0000-0000FB000000}"/>
    <cellStyle name="20% - Accent1 6 3 2" xfId="8713" xr:uid="{00000000-0005-0000-0000-0000FC000000}"/>
    <cellStyle name="20% - Accent1 6 4" xfId="3416" xr:uid="{00000000-0005-0000-0000-0000FD000000}"/>
    <cellStyle name="20% - Accent1 6 4 2" xfId="8184" xr:uid="{00000000-0005-0000-0000-0000FE000000}"/>
    <cellStyle name="20% - Accent1 6 5" xfId="2040" xr:uid="{00000000-0005-0000-0000-0000FF000000}"/>
    <cellStyle name="20% - Accent1 6 5 2" xfId="6798" xr:uid="{00000000-0005-0000-0000-000000010000}"/>
    <cellStyle name="20% - Accent1 6 6" xfId="5111" xr:uid="{00000000-0005-0000-0000-000001010000}"/>
    <cellStyle name="20% - Accent1 7" xfId="587" xr:uid="{00000000-0005-0000-0000-000002010000}"/>
    <cellStyle name="20% - Accent1 7 2" xfId="1362" xr:uid="{00000000-0005-0000-0000-000003010000}"/>
    <cellStyle name="20% - Accent1 7 2 2" xfId="4237" xr:uid="{00000000-0005-0000-0000-000004010000}"/>
    <cellStyle name="20% - Accent1 7 2 2 2" xfId="9001" xr:uid="{00000000-0005-0000-0000-000005010000}"/>
    <cellStyle name="20% - Accent1 7 2 3" xfId="6121" xr:uid="{00000000-0005-0000-0000-000006010000}"/>
    <cellStyle name="20% - Accent1 7 3" xfId="3242" xr:uid="{00000000-0005-0000-0000-000007010000}"/>
    <cellStyle name="20% - Accent1 7 3 2" xfId="8011" xr:uid="{00000000-0005-0000-0000-000008010000}"/>
    <cellStyle name="20% - Accent1 7 4" xfId="2323" xr:uid="{00000000-0005-0000-0000-000009010000}"/>
    <cellStyle name="20% - Accent1 7 4 2" xfId="7086" xr:uid="{00000000-0005-0000-0000-00000A010000}"/>
    <cellStyle name="20% - Accent1 7 5" xfId="5349" xr:uid="{00000000-0005-0000-0000-00000B010000}"/>
    <cellStyle name="20% - Accent1 8" xfId="638" xr:uid="{00000000-0005-0000-0000-00000C010000}"/>
    <cellStyle name="20% - Accent1 8 2" xfId="1409" xr:uid="{00000000-0005-0000-0000-00000D010000}"/>
    <cellStyle name="20% - Accent1 8 2 2" xfId="4285" xr:uid="{00000000-0005-0000-0000-00000E010000}"/>
    <cellStyle name="20% - Accent1 8 2 2 2" xfId="9048" xr:uid="{00000000-0005-0000-0000-00000F010000}"/>
    <cellStyle name="20% - Accent1 8 2 3" xfId="6174" xr:uid="{00000000-0005-0000-0000-000010010000}"/>
    <cellStyle name="20% - Accent1 8 3" xfId="2370" xr:uid="{00000000-0005-0000-0000-000011010000}"/>
    <cellStyle name="20% - Accent1 8 3 2" xfId="7133" xr:uid="{00000000-0005-0000-0000-000012010000}"/>
    <cellStyle name="20% - Accent1 8 4" xfId="5402" xr:uid="{00000000-0005-0000-0000-000013010000}"/>
    <cellStyle name="20% - Accent1 9" xfId="904" xr:uid="{00000000-0005-0000-0000-000014010000}"/>
    <cellStyle name="20% - Accent1 9 2" xfId="4548" xr:uid="{00000000-0005-0000-0000-000015010000}"/>
    <cellStyle name="20% - Accent1 9 2 2" xfId="9311" xr:uid="{00000000-0005-0000-0000-000016010000}"/>
    <cellStyle name="20% - Accent1 9 3" xfId="2632" xr:uid="{00000000-0005-0000-0000-000017010000}"/>
    <cellStyle name="20% - Accent1 9 3 2" xfId="7396" xr:uid="{00000000-0005-0000-0000-000018010000}"/>
    <cellStyle name="20% - Accent1 9 4" xfId="5641" xr:uid="{00000000-0005-0000-0000-000019010000}"/>
    <cellStyle name="20% - Accent2" xfId="22" builtinId="34" customBuiltin="1"/>
    <cellStyle name="20% - Accent2 10" xfId="1812" xr:uid="{00000000-0005-0000-0000-00001B010000}"/>
    <cellStyle name="20% - Accent2 10 2" xfId="3730" xr:uid="{00000000-0005-0000-0000-00001C010000}"/>
    <cellStyle name="20% - Accent2 10 2 2" xfId="8498" xr:uid="{00000000-0005-0000-0000-00001D010000}"/>
    <cellStyle name="20% - Accent2 10 3" xfId="6583" xr:uid="{00000000-0005-0000-0000-00001E010000}"/>
    <cellStyle name="20% - Accent2 11" xfId="3591" xr:uid="{00000000-0005-0000-0000-00001F010000}"/>
    <cellStyle name="20% - Accent2 11 2" xfId="8359" xr:uid="{00000000-0005-0000-0000-000020010000}"/>
    <cellStyle name="20% - Accent2 12" xfId="4853" xr:uid="{00000000-0005-0000-0000-000021010000}"/>
    <cellStyle name="20% - Accent2 12 2" xfId="9616" xr:uid="{00000000-0005-0000-0000-000022010000}"/>
    <cellStyle name="20% - Accent2 13" xfId="2930" xr:uid="{00000000-0005-0000-0000-000023010000}"/>
    <cellStyle name="20% - Accent2 13 2" xfId="7699" xr:uid="{00000000-0005-0000-0000-000024010000}"/>
    <cellStyle name="20% - Accent2 14" xfId="1674" xr:uid="{00000000-0005-0000-0000-000025010000}"/>
    <cellStyle name="20% - Accent2 14 2" xfId="6444" xr:uid="{00000000-0005-0000-0000-000026010000}"/>
    <cellStyle name="20% - Accent2 15" xfId="4871" xr:uid="{00000000-0005-0000-0000-000027010000}"/>
    <cellStyle name="20% - Accent2 2" xfId="132" xr:uid="{00000000-0005-0000-0000-000028010000}"/>
    <cellStyle name="20% - Accent2 2 10" xfId="4921" xr:uid="{00000000-0005-0000-0000-000029010000}"/>
    <cellStyle name="20% - Accent2 2 2" xfId="346" xr:uid="{00000000-0005-0000-0000-00002A010000}"/>
    <cellStyle name="20% - Accent2 2 2 2" xfId="533" xr:uid="{00000000-0005-0000-0000-00002B010000}"/>
    <cellStyle name="20% - Accent2 2 2 2 2" xfId="1308" xr:uid="{00000000-0005-0000-0000-00002C010000}"/>
    <cellStyle name="20% - Accent2 2 2 2 2 2" xfId="4183" xr:uid="{00000000-0005-0000-0000-00002D010000}"/>
    <cellStyle name="20% - Accent2 2 2 2 2 2 2" xfId="8947" xr:uid="{00000000-0005-0000-0000-00002E010000}"/>
    <cellStyle name="20% - Accent2 2 2 2 2 3" xfId="6049" xr:uid="{00000000-0005-0000-0000-00002F010000}"/>
    <cellStyle name="20% - Accent2 2 2 2 3" xfId="3467" xr:uid="{00000000-0005-0000-0000-000030010000}"/>
    <cellStyle name="20% - Accent2 2 2 2 3 2" xfId="8235" xr:uid="{00000000-0005-0000-0000-000031010000}"/>
    <cellStyle name="20% - Accent2 2 2 2 4" xfId="2269" xr:uid="{00000000-0005-0000-0000-000032010000}"/>
    <cellStyle name="20% - Accent2 2 2 2 4 2" xfId="7032" xr:uid="{00000000-0005-0000-0000-000033010000}"/>
    <cellStyle name="20% - Accent2 2 2 2 5" xfId="5277" xr:uid="{00000000-0005-0000-0000-000034010000}"/>
    <cellStyle name="20% - Accent2 2 2 3" xfId="702" xr:uid="{00000000-0005-0000-0000-000035010000}"/>
    <cellStyle name="20% - Accent2 2 2 3 2" xfId="1472" xr:uid="{00000000-0005-0000-0000-000036010000}"/>
    <cellStyle name="20% - Accent2 2 2 3 2 2" xfId="4348" xr:uid="{00000000-0005-0000-0000-000037010000}"/>
    <cellStyle name="20% - Accent2 2 2 3 2 2 2" xfId="9111" xr:uid="{00000000-0005-0000-0000-000038010000}"/>
    <cellStyle name="20% - Accent2 2 2 3 2 3" xfId="6237" xr:uid="{00000000-0005-0000-0000-000039010000}"/>
    <cellStyle name="20% - Accent2 2 2 3 3" xfId="2433" xr:uid="{00000000-0005-0000-0000-00003A010000}"/>
    <cellStyle name="20% - Accent2 2 2 3 3 2" xfId="7196" xr:uid="{00000000-0005-0000-0000-00003B010000}"/>
    <cellStyle name="20% - Accent2 2 2 3 4" xfId="5465" xr:uid="{00000000-0005-0000-0000-00003C010000}"/>
    <cellStyle name="20% - Accent2 2 2 4" xfId="1127" xr:uid="{00000000-0005-0000-0000-00003D010000}"/>
    <cellStyle name="20% - Accent2 2 2 4 2" xfId="4770" xr:uid="{00000000-0005-0000-0000-00003E010000}"/>
    <cellStyle name="20% - Accent2 2 2 4 2 2" xfId="9533" xr:uid="{00000000-0005-0000-0000-00003F010000}"/>
    <cellStyle name="20% - Accent2 2 2 4 3" xfId="2849" xr:uid="{00000000-0005-0000-0000-000040010000}"/>
    <cellStyle name="20% - Accent2 2 2 4 3 2" xfId="7618" xr:uid="{00000000-0005-0000-0000-000041010000}"/>
    <cellStyle name="20% - Accent2 2 2 4 4" xfId="5807" xr:uid="{00000000-0005-0000-0000-000042010000}"/>
    <cellStyle name="20% - Accent2 2 2 5" xfId="3996" xr:uid="{00000000-0005-0000-0000-000043010000}"/>
    <cellStyle name="20% - Accent2 2 2 5 2" xfId="8760" xr:uid="{00000000-0005-0000-0000-000044010000}"/>
    <cellStyle name="20% - Accent2 2 2 6" xfId="3036" xr:uid="{00000000-0005-0000-0000-000045010000}"/>
    <cellStyle name="20% - Accent2 2 2 6 2" xfId="7805" xr:uid="{00000000-0005-0000-0000-000046010000}"/>
    <cellStyle name="20% - Accent2 2 2 7" xfId="2086" xr:uid="{00000000-0005-0000-0000-000047010000}"/>
    <cellStyle name="20% - Accent2 2 2 7 2" xfId="6845" xr:uid="{00000000-0005-0000-0000-000048010000}"/>
    <cellStyle name="20% - Accent2 2 2 8" xfId="5035" xr:uid="{00000000-0005-0000-0000-000049010000}"/>
    <cellStyle name="20% - Accent2 2 3" xfId="460" xr:uid="{00000000-0005-0000-0000-00004A010000}"/>
    <cellStyle name="20% - Accent2 2 3 2" xfId="800" xr:uid="{00000000-0005-0000-0000-00004B010000}"/>
    <cellStyle name="20% - Accent2 2 3 2 2" xfId="1568" xr:uid="{00000000-0005-0000-0000-00004C010000}"/>
    <cellStyle name="20% - Accent2 2 3 2 2 2" xfId="4444" xr:uid="{00000000-0005-0000-0000-00004D010000}"/>
    <cellStyle name="20% - Accent2 2 3 2 2 2 2" xfId="9207" xr:uid="{00000000-0005-0000-0000-00004E010000}"/>
    <cellStyle name="20% - Accent2 2 3 2 2 3" xfId="6335" xr:uid="{00000000-0005-0000-0000-00004F010000}"/>
    <cellStyle name="20% - Accent2 2 3 2 3" xfId="2529" xr:uid="{00000000-0005-0000-0000-000050010000}"/>
    <cellStyle name="20% - Accent2 2 3 2 3 2" xfId="7292" xr:uid="{00000000-0005-0000-0000-000051010000}"/>
    <cellStyle name="20% - Accent2 2 3 2 4" xfId="5563" xr:uid="{00000000-0005-0000-0000-000052010000}"/>
    <cellStyle name="20% - Accent2 2 3 3" xfId="1237" xr:uid="{00000000-0005-0000-0000-000053010000}"/>
    <cellStyle name="20% - Accent2 2 3 3 2" xfId="4110" xr:uid="{00000000-0005-0000-0000-000054010000}"/>
    <cellStyle name="20% - Accent2 2 3 3 2 2" xfId="8874" xr:uid="{00000000-0005-0000-0000-000055010000}"/>
    <cellStyle name="20% - Accent2 2 3 3 3" xfId="5935" xr:uid="{00000000-0005-0000-0000-000056010000}"/>
    <cellStyle name="20% - Accent2 2 3 4" xfId="3134" xr:uid="{00000000-0005-0000-0000-000057010000}"/>
    <cellStyle name="20% - Accent2 2 3 4 2" xfId="7903" xr:uid="{00000000-0005-0000-0000-000058010000}"/>
    <cellStyle name="20% - Accent2 2 3 5" xfId="2196" xr:uid="{00000000-0005-0000-0000-000059010000}"/>
    <cellStyle name="20% - Accent2 2 3 5 2" xfId="6959" xr:uid="{00000000-0005-0000-0000-00005A010000}"/>
    <cellStyle name="20% - Accent2 2 3 6" xfId="5163" xr:uid="{00000000-0005-0000-0000-00005B010000}"/>
    <cellStyle name="20% - Accent2 2 4" xfId="646" xr:uid="{00000000-0005-0000-0000-00005C010000}"/>
    <cellStyle name="20% - Accent2 2 4 2" xfId="1417" xr:uid="{00000000-0005-0000-0000-00005D010000}"/>
    <cellStyle name="20% - Accent2 2 4 2 2" xfId="4293" xr:uid="{00000000-0005-0000-0000-00005E010000}"/>
    <cellStyle name="20% - Accent2 2 4 2 2 2" xfId="9056" xr:uid="{00000000-0005-0000-0000-00005F010000}"/>
    <cellStyle name="20% - Accent2 2 4 2 3" xfId="6182" xr:uid="{00000000-0005-0000-0000-000060010000}"/>
    <cellStyle name="20% - Accent2 2 4 3" xfId="3293" xr:uid="{00000000-0005-0000-0000-000061010000}"/>
    <cellStyle name="20% - Accent2 2 4 3 2" xfId="8062" xr:uid="{00000000-0005-0000-0000-000062010000}"/>
    <cellStyle name="20% - Accent2 2 4 4" xfId="2378" xr:uid="{00000000-0005-0000-0000-000063010000}"/>
    <cellStyle name="20% - Accent2 2 4 4 2" xfId="7141" xr:uid="{00000000-0005-0000-0000-000064010000}"/>
    <cellStyle name="20% - Accent2 2 4 5" xfId="5410" xr:uid="{00000000-0005-0000-0000-000065010000}"/>
    <cellStyle name="20% - Accent2 2 5" xfId="955" xr:uid="{00000000-0005-0000-0000-000066010000}"/>
    <cellStyle name="20% - Accent2 2 5 2" xfId="4599" xr:uid="{00000000-0005-0000-0000-000067010000}"/>
    <cellStyle name="20% - Accent2 2 5 2 2" xfId="9362" xr:uid="{00000000-0005-0000-0000-000068010000}"/>
    <cellStyle name="20% - Accent2 2 5 3" xfId="2683" xr:uid="{00000000-0005-0000-0000-000069010000}"/>
    <cellStyle name="20% - Accent2 2 5 3 2" xfId="7447" xr:uid="{00000000-0005-0000-0000-00006A010000}"/>
    <cellStyle name="20% - Accent2 2 5 4" xfId="5693" xr:uid="{00000000-0005-0000-0000-00006B010000}"/>
    <cellStyle name="20% - Accent2 2 6" xfId="1887" xr:uid="{00000000-0005-0000-0000-00006C010000}"/>
    <cellStyle name="20% - Accent2 2 6 2" xfId="3789" xr:uid="{00000000-0005-0000-0000-00006D010000}"/>
    <cellStyle name="20% - Accent2 2 6 2 2" xfId="8557" xr:uid="{00000000-0005-0000-0000-00006E010000}"/>
    <cellStyle name="20% - Accent2 2 6 3" xfId="6642" xr:uid="{00000000-0005-0000-0000-00006F010000}"/>
    <cellStyle name="20% - Accent2 2 7" xfId="3640" xr:uid="{00000000-0005-0000-0000-000070010000}"/>
    <cellStyle name="20% - Accent2 2 7 2" xfId="8408" xr:uid="{00000000-0005-0000-0000-000071010000}"/>
    <cellStyle name="20% - Accent2 2 8" xfId="2976" xr:uid="{00000000-0005-0000-0000-000072010000}"/>
    <cellStyle name="20% - Accent2 2 8 2" xfId="7745" xr:uid="{00000000-0005-0000-0000-000073010000}"/>
    <cellStyle name="20% - Accent2 2 9" xfId="1723" xr:uid="{00000000-0005-0000-0000-000074010000}"/>
    <cellStyle name="20% - Accent2 2 9 2" xfId="6493" xr:uid="{00000000-0005-0000-0000-000075010000}"/>
    <cellStyle name="20% - Accent2 3" xfId="175" xr:uid="{00000000-0005-0000-0000-000076010000}"/>
    <cellStyle name="20% - Accent2 3 10" xfId="4967" xr:uid="{00000000-0005-0000-0000-000077010000}"/>
    <cellStyle name="20% - Accent2 3 2" xfId="362" xr:uid="{00000000-0005-0000-0000-000078010000}"/>
    <cellStyle name="20% - Accent2 3 2 2" xfId="577" xr:uid="{00000000-0005-0000-0000-000079010000}"/>
    <cellStyle name="20% - Accent2 3 2 2 2" xfId="1352" xr:uid="{00000000-0005-0000-0000-00007A010000}"/>
    <cellStyle name="20% - Accent2 3 2 2 2 2" xfId="4227" xr:uid="{00000000-0005-0000-0000-00007B010000}"/>
    <cellStyle name="20% - Accent2 3 2 2 2 2 2" xfId="8991" xr:uid="{00000000-0005-0000-0000-00007C010000}"/>
    <cellStyle name="20% - Accent2 3 2 2 2 3" xfId="6095" xr:uid="{00000000-0005-0000-0000-00007D010000}"/>
    <cellStyle name="20% - Accent2 3 2 2 3" xfId="3483" xr:uid="{00000000-0005-0000-0000-00007E010000}"/>
    <cellStyle name="20% - Accent2 3 2 2 3 2" xfId="8251" xr:uid="{00000000-0005-0000-0000-00007F010000}"/>
    <cellStyle name="20% - Accent2 3 2 2 4" xfId="2313" xr:uid="{00000000-0005-0000-0000-000080010000}"/>
    <cellStyle name="20% - Accent2 3 2 2 4 2" xfId="7076" xr:uid="{00000000-0005-0000-0000-000081010000}"/>
    <cellStyle name="20% - Accent2 3 2 2 5" xfId="5323" xr:uid="{00000000-0005-0000-0000-000082010000}"/>
    <cellStyle name="20% - Accent2 3 2 3" xfId="816" xr:uid="{00000000-0005-0000-0000-000083010000}"/>
    <cellStyle name="20% - Accent2 3 2 3 2" xfId="1584" xr:uid="{00000000-0005-0000-0000-000084010000}"/>
    <cellStyle name="20% - Accent2 3 2 3 2 2" xfId="4460" xr:uid="{00000000-0005-0000-0000-000085010000}"/>
    <cellStyle name="20% - Accent2 3 2 3 2 2 2" xfId="9223" xr:uid="{00000000-0005-0000-0000-000086010000}"/>
    <cellStyle name="20% - Accent2 3 2 3 2 3" xfId="6351" xr:uid="{00000000-0005-0000-0000-000087010000}"/>
    <cellStyle name="20% - Accent2 3 2 3 3" xfId="2545" xr:uid="{00000000-0005-0000-0000-000088010000}"/>
    <cellStyle name="20% - Accent2 3 2 3 3 2" xfId="7308" xr:uid="{00000000-0005-0000-0000-000089010000}"/>
    <cellStyle name="20% - Accent2 3 2 3 4" xfId="5579" xr:uid="{00000000-0005-0000-0000-00008A010000}"/>
    <cellStyle name="20% - Accent2 3 2 4" xfId="1143" xr:uid="{00000000-0005-0000-0000-00008B010000}"/>
    <cellStyle name="20% - Accent2 3 2 4 2" xfId="4786" xr:uid="{00000000-0005-0000-0000-00008C010000}"/>
    <cellStyle name="20% - Accent2 3 2 4 2 2" xfId="9549" xr:uid="{00000000-0005-0000-0000-00008D010000}"/>
    <cellStyle name="20% - Accent2 3 2 4 3" xfId="2865" xr:uid="{00000000-0005-0000-0000-00008E010000}"/>
    <cellStyle name="20% - Accent2 3 2 4 3 2" xfId="7634" xr:uid="{00000000-0005-0000-0000-00008F010000}"/>
    <cellStyle name="20% - Accent2 3 2 4 4" xfId="5853" xr:uid="{00000000-0005-0000-0000-000090010000}"/>
    <cellStyle name="20% - Accent2 3 2 5" xfId="4012" xr:uid="{00000000-0005-0000-0000-000091010000}"/>
    <cellStyle name="20% - Accent2 3 2 5 2" xfId="8776" xr:uid="{00000000-0005-0000-0000-000092010000}"/>
    <cellStyle name="20% - Accent2 3 2 6" xfId="3150" xr:uid="{00000000-0005-0000-0000-000093010000}"/>
    <cellStyle name="20% - Accent2 3 2 6 2" xfId="7919" xr:uid="{00000000-0005-0000-0000-000094010000}"/>
    <cellStyle name="20% - Accent2 3 2 7" xfId="2101" xr:uid="{00000000-0005-0000-0000-000095010000}"/>
    <cellStyle name="20% - Accent2 3 2 7 2" xfId="6861" xr:uid="{00000000-0005-0000-0000-000096010000}"/>
    <cellStyle name="20% - Accent2 3 2 8" xfId="5081" xr:uid="{00000000-0005-0000-0000-000097010000}"/>
    <cellStyle name="20% - Accent2 3 3" xfId="504" xr:uid="{00000000-0005-0000-0000-000098010000}"/>
    <cellStyle name="20% - Accent2 3 3 2" xfId="1279" xr:uid="{00000000-0005-0000-0000-000099010000}"/>
    <cellStyle name="20% - Accent2 3 3 2 2" xfId="4154" xr:uid="{00000000-0005-0000-0000-00009A010000}"/>
    <cellStyle name="20% - Accent2 3 3 2 2 2" xfId="8918" xr:uid="{00000000-0005-0000-0000-00009B010000}"/>
    <cellStyle name="20% - Accent2 3 3 2 3" xfId="5981" xr:uid="{00000000-0005-0000-0000-00009C010000}"/>
    <cellStyle name="20% - Accent2 3 3 3" xfId="3309" xr:uid="{00000000-0005-0000-0000-00009D010000}"/>
    <cellStyle name="20% - Accent2 3 3 3 2" xfId="8078" xr:uid="{00000000-0005-0000-0000-00009E010000}"/>
    <cellStyle name="20% - Accent2 3 3 4" xfId="2240" xr:uid="{00000000-0005-0000-0000-00009F010000}"/>
    <cellStyle name="20% - Accent2 3 3 4 2" xfId="7003" xr:uid="{00000000-0005-0000-0000-0000A0010000}"/>
    <cellStyle name="20% - Accent2 3 3 5" xfId="5209" xr:uid="{00000000-0005-0000-0000-0000A1010000}"/>
    <cellStyle name="20% - Accent2 3 4" xfId="661" xr:uid="{00000000-0005-0000-0000-0000A2010000}"/>
    <cellStyle name="20% - Accent2 3 4 2" xfId="1431" xr:uid="{00000000-0005-0000-0000-0000A3010000}"/>
    <cellStyle name="20% - Accent2 3 4 2 2" xfId="4307" xr:uid="{00000000-0005-0000-0000-0000A4010000}"/>
    <cellStyle name="20% - Accent2 3 4 2 2 2" xfId="9070" xr:uid="{00000000-0005-0000-0000-0000A5010000}"/>
    <cellStyle name="20% - Accent2 3 4 2 3" xfId="6196" xr:uid="{00000000-0005-0000-0000-0000A6010000}"/>
    <cellStyle name="20% - Accent2 3 4 3" xfId="2392" xr:uid="{00000000-0005-0000-0000-0000A7010000}"/>
    <cellStyle name="20% - Accent2 3 4 3 2" xfId="7155" xr:uid="{00000000-0005-0000-0000-0000A8010000}"/>
    <cellStyle name="20% - Accent2 3 4 4" xfId="5424" xr:uid="{00000000-0005-0000-0000-0000A9010000}"/>
    <cellStyle name="20% - Accent2 3 5" xfId="971" xr:uid="{00000000-0005-0000-0000-0000AA010000}"/>
    <cellStyle name="20% - Accent2 3 5 2" xfId="4615" xr:uid="{00000000-0005-0000-0000-0000AB010000}"/>
    <cellStyle name="20% - Accent2 3 5 2 2" xfId="9378" xr:uid="{00000000-0005-0000-0000-0000AC010000}"/>
    <cellStyle name="20% - Accent2 3 5 3" xfId="2699" xr:uid="{00000000-0005-0000-0000-0000AD010000}"/>
    <cellStyle name="20% - Accent2 3 5 3 2" xfId="7463" xr:uid="{00000000-0005-0000-0000-0000AE010000}"/>
    <cellStyle name="20% - Accent2 3 5 4" xfId="5739" xr:uid="{00000000-0005-0000-0000-0000AF010000}"/>
    <cellStyle name="20% - Accent2 3 6" xfId="1930" xr:uid="{00000000-0005-0000-0000-0000B0010000}"/>
    <cellStyle name="20% - Accent2 3 6 2" xfId="3832" xr:uid="{00000000-0005-0000-0000-0000B1010000}"/>
    <cellStyle name="20% - Accent2 3 6 2 2" xfId="8600" xr:uid="{00000000-0005-0000-0000-0000B2010000}"/>
    <cellStyle name="20% - Accent2 3 6 3" xfId="6685" xr:uid="{00000000-0005-0000-0000-0000B3010000}"/>
    <cellStyle name="20% - Accent2 3 7" xfId="3656" xr:uid="{00000000-0005-0000-0000-0000B4010000}"/>
    <cellStyle name="20% - Accent2 3 7 2" xfId="8424" xr:uid="{00000000-0005-0000-0000-0000B5010000}"/>
    <cellStyle name="20% - Accent2 3 8" xfId="2990" xr:uid="{00000000-0005-0000-0000-0000B6010000}"/>
    <cellStyle name="20% - Accent2 3 8 2" xfId="7759" xr:uid="{00000000-0005-0000-0000-0000B7010000}"/>
    <cellStyle name="20% - Accent2 3 9" xfId="1739" xr:uid="{00000000-0005-0000-0000-0000B8010000}"/>
    <cellStyle name="20% - Accent2 3 9 2" xfId="6509" xr:uid="{00000000-0005-0000-0000-0000B9010000}"/>
    <cellStyle name="20% - Accent2 4" xfId="189" xr:uid="{00000000-0005-0000-0000-0000BA010000}"/>
    <cellStyle name="20% - Accent2 4 2" xfId="375" xr:uid="{00000000-0005-0000-0000-0000BB010000}"/>
    <cellStyle name="20% - Accent2 4 2 2" xfId="1157" xr:uid="{00000000-0005-0000-0000-0000BC010000}"/>
    <cellStyle name="20% - Accent2 4 2 2 2" xfId="4800" xr:uid="{00000000-0005-0000-0000-0000BD010000}"/>
    <cellStyle name="20% - Accent2 4 2 2 2 2" xfId="9563" xr:uid="{00000000-0005-0000-0000-0000BE010000}"/>
    <cellStyle name="20% - Accent2 4 2 2 3" xfId="2879" xr:uid="{00000000-0005-0000-0000-0000BF010000}"/>
    <cellStyle name="20% - Accent2 4 2 2 3 2" xfId="7648" xr:uid="{00000000-0005-0000-0000-0000C0010000}"/>
    <cellStyle name="20% - Accent2 4 2 2 4" xfId="6109" xr:uid="{00000000-0005-0000-0000-0000C1010000}"/>
    <cellStyle name="20% - Accent2 4 2 3" xfId="4025" xr:uid="{00000000-0005-0000-0000-0000C2010000}"/>
    <cellStyle name="20% - Accent2 4 2 3 2" xfId="8789" xr:uid="{00000000-0005-0000-0000-0000C3010000}"/>
    <cellStyle name="20% - Accent2 4 2 4" xfId="3497" xr:uid="{00000000-0005-0000-0000-0000C4010000}"/>
    <cellStyle name="20% - Accent2 4 2 4 2" xfId="8265" xr:uid="{00000000-0005-0000-0000-0000C5010000}"/>
    <cellStyle name="20% - Accent2 4 2 5" xfId="2114" xr:uid="{00000000-0005-0000-0000-0000C6010000}"/>
    <cellStyle name="20% - Accent2 4 2 5 2" xfId="6874" xr:uid="{00000000-0005-0000-0000-0000C7010000}"/>
    <cellStyle name="20% - Accent2 4 2 6" xfId="5337" xr:uid="{00000000-0005-0000-0000-0000C8010000}"/>
    <cellStyle name="20% - Accent2 4 3" xfId="828" xr:uid="{00000000-0005-0000-0000-0000C9010000}"/>
    <cellStyle name="20% - Accent2 4 3 2" xfId="1596" xr:uid="{00000000-0005-0000-0000-0000CA010000}"/>
    <cellStyle name="20% - Accent2 4 3 2 2" xfId="4472" xr:uid="{00000000-0005-0000-0000-0000CB010000}"/>
    <cellStyle name="20% - Accent2 4 3 2 2 2" xfId="9235" xr:uid="{00000000-0005-0000-0000-0000CC010000}"/>
    <cellStyle name="20% - Accent2 4 3 2 3" xfId="6365" xr:uid="{00000000-0005-0000-0000-0000CD010000}"/>
    <cellStyle name="20% - Accent2 4 3 3" xfId="3323" xr:uid="{00000000-0005-0000-0000-0000CE010000}"/>
    <cellStyle name="20% - Accent2 4 3 3 2" xfId="8092" xr:uid="{00000000-0005-0000-0000-0000CF010000}"/>
    <cellStyle name="20% - Accent2 4 3 4" xfId="2557" xr:uid="{00000000-0005-0000-0000-0000D0010000}"/>
    <cellStyle name="20% - Accent2 4 3 4 2" xfId="7320" xr:uid="{00000000-0005-0000-0000-0000D1010000}"/>
    <cellStyle name="20% - Accent2 4 3 5" xfId="5593" xr:uid="{00000000-0005-0000-0000-0000D2010000}"/>
    <cellStyle name="20% - Accent2 4 4" xfId="985" xr:uid="{00000000-0005-0000-0000-0000D3010000}"/>
    <cellStyle name="20% - Accent2 4 4 2" xfId="4629" xr:uid="{00000000-0005-0000-0000-0000D4010000}"/>
    <cellStyle name="20% - Accent2 4 4 2 2" xfId="9392" xr:uid="{00000000-0005-0000-0000-0000D5010000}"/>
    <cellStyle name="20% - Accent2 4 4 3" xfId="2713" xr:uid="{00000000-0005-0000-0000-0000D6010000}"/>
    <cellStyle name="20% - Accent2 4 4 3 2" xfId="7477" xr:uid="{00000000-0005-0000-0000-0000D7010000}"/>
    <cellStyle name="20% - Accent2 4 4 4" xfId="5867" xr:uid="{00000000-0005-0000-0000-0000D8010000}"/>
    <cellStyle name="20% - Accent2 4 5" xfId="1944" xr:uid="{00000000-0005-0000-0000-0000D9010000}"/>
    <cellStyle name="20% - Accent2 4 5 2" xfId="3846" xr:uid="{00000000-0005-0000-0000-0000DA010000}"/>
    <cellStyle name="20% - Accent2 4 5 2 2" xfId="8614" xr:uid="{00000000-0005-0000-0000-0000DB010000}"/>
    <cellStyle name="20% - Accent2 4 5 3" xfId="6699" xr:uid="{00000000-0005-0000-0000-0000DC010000}"/>
    <cellStyle name="20% - Accent2 4 6" xfId="3670" xr:uid="{00000000-0005-0000-0000-0000DD010000}"/>
    <cellStyle name="20% - Accent2 4 6 2" xfId="8438" xr:uid="{00000000-0005-0000-0000-0000DE010000}"/>
    <cellStyle name="20% - Accent2 4 7" xfId="3164" xr:uid="{00000000-0005-0000-0000-0000DF010000}"/>
    <cellStyle name="20% - Accent2 4 7 2" xfId="7933" xr:uid="{00000000-0005-0000-0000-0000E0010000}"/>
    <cellStyle name="20% - Accent2 4 8" xfId="1753" xr:uid="{00000000-0005-0000-0000-0000E1010000}"/>
    <cellStyle name="20% - Accent2 4 8 2" xfId="6523" xr:uid="{00000000-0005-0000-0000-0000E2010000}"/>
    <cellStyle name="20% - Accent2 4 9" xfId="5095" xr:uid="{00000000-0005-0000-0000-0000E3010000}"/>
    <cellStyle name="20% - Accent2 5" xfId="222" xr:uid="{00000000-0005-0000-0000-0000E4010000}"/>
    <cellStyle name="20% - Accent2 5 2" xfId="389" xr:uid="{00000000-0005-0000-0000-0000E5010000}"/>
    <cellStyle name="20% - Accent2 5 2 2" xfId="1169" xr:uid="{00000000-0005-0000-0000-0000E6010000}"/>
    <cellStyle name="20% - Accent2 5 2 2 2" xfId="4812" xr:uid="{00000000-0005-0000-0000-0000E7010000}"/>
    <cellStyle name="20% - Accent2 5 2 2 2 2" xfId="9575" xr:uid="{00000000-0005-0000-0000-0000E8010000}"/>
    <cellStyle name="20% - Accent2 5 2 2 3" xfId="2891" xr:uid="{00000000-0005-0000-0000-0000E9010000}"/>
    <cellStyle name="20% - Accent2 5 2 2 3 2" xfId="7660" xr:uid="{00000000-0005-0000-0000-0000EA010000}"/>
    <cellStyle name="20% - Accent2 5 2 2 4" xfId="5999" xr:uid="{00000000-0005-0000-0000-0000EB010000}"/>
    <cellStyle name="20% - Accent2 5 2 3" xfId="4039" xr:uid="{00000000-0005-0000-0000-0000EC010000}"/>
    <cellStyle name="20% - Accent2 5 2 3 2" xfId="8803" xr:uid="{00000000-0005-0000-0000-0000ED010000}"/>
    <cellStyle name="20% - Accent2 5 2 4" xfId="3511" xr:uid="{00000000-0005-0000-0000-0000EE010000}"/>
    <cellStyle name="20% - Accent2 5 2 4 2" xfId="8279" xr:uid="{00000000-0005-0000-0000-0000EF010000}"/>
    <cellStyle name="20% - Accent2 5 2 5" xfId="2126" xr:uid="{00000000-0005-0000-0000-0000F0010000}"/>
    <cellStyle name="20% - Accent2 5 2 5 2" xfId="6888" xr:uid="{00000000-0005-0000-0000-0000F1010000}"/>
    <cellStyle name="20% - Accent2 5 2 6" xfId="5227" xr:uid="{00000000-0005-0000-0000-0000F2010000}"/>
    <cellStyle name="20% - Accent2 5 3" xfId="751" xr:uid="{00000000-0005-0000-0000-0000F3010000}"/>
    <cellStyle name="20% - Accent2 5 3 2" xfId="1519" xr:uid="{00000000-0005-0000-0000-0000F4010000}"/>
    <cellStyle name="20% - Accent2 5 3 2 2" xfId="4395" xr:uid="{00000000-0005-0000-0000-0000F5010000}"/>
    <cellStyle name="20% - Accent2 5 3 2 2 2" xfId="9158" xr:uid="{00000000-0005-0000-0000-0000F6010000}"/>
    <cellStyle name="20% - Accent2 5 3 2 3" xfId="6285" xr:uid="{00000000-0005-0000-0000-0000F7010000}"/>
    <cellStyle name="20% - Accent2 5 3 3" xfId="3337" xr:uid="{00000000-0005-0000-0000-0000F8010000}"/>
    <cellStyle name="20% - Accent2 5 3 3 2" xfId="8106" xr:uid="{00000000-0005-0000-0000-0000F9010000}"/>
    <cellStyle name="20% - Accent2 5 3 4" xfId="2480" xr:uid="{00000000-0005-0000-0000-0000FA010000}"/>
    <cellStyle name="20% - Accent2 5 3 4 2" xfId="7243" xr:uid="{00000000-0005-0000-0000-0000FB010000}"/>
    <cellStyle name="20% - Accent2 5 3 5" xfId="5513" xr:uid="{00000000-0005-0000-0000-0000FC010000}"/>
    <cellStyle name="20% - Accent2 5 4" xfId="997" xr:uid="{00000000-0005-0000-0000-0000FD010000}"/>
    <cellStyle name="20% - Accent2 5 4 2" xfId="4641" xr:uid="{00000000-0005-0000-0000-0000FE010000}"/>
    <cellStyle name="20% - Accent2 5 4 2 2" xfId="9404" xr:uid="{00000000-0005-0000-0000-0000FF010000}"/>
    <cellStyle name="20% - Accent2 5 4 3" xfId="2725" xr:uid="{00000000-0005-0000-0000-000000020000}"/>
    <cellStyle name="20% - Accent2 5 4 3 2" xfId="7489" xr:uid="{00000000-0005-0000-0000-000001020000}"/>
    <cellStyle name="20% - Accent2 5 4 4" xfId="5757" xr:uid="{00000000-0005-0000-0000-000002020000}"/>
    <cellStyle name="20% - Accent2 5 5" xfId="1970" xr:uid="{00000000-0005-0000-0000-000003020000}"/>
    <cellStyle name="20% - Accent2 5 5 2" xfId="3873" xr:uid="{00000000-0005-0000-0000-000004020000}"/>
    <cellStyle name="20% - Accent2 5 5 2 2" xfId="8637" xr:uid="{00000000-0005-0000-0000-000005020000}"/>
    <cellStyle name="20% - Accent2 5 5 3" xfId="6722" xr:uid="{00000000-0005-0000-0000-000006020000}"/>
    <cellStyle name="20% - Accent2 5 6" xfId="3684" xr:uid="{00000000-0005-0000-0000-000007020000}"/>
    <cellStyle name="20% - Accent2 5 6 2" xfId="8452" xr:uid="{00000000-0005-0000-0000-000008020000}"/>
    <cellStyle name="20% - Accent2 5 7" xfId="3084" xr:uid="{00000000-0005-0000-0000-000009020000}"/>
    <cellStyle name="20% - Accent2 5 7 2" xfId="7853" xr:uid="{00000000-0005-0000-0000-00000A020000}"/>
    <cellStyle name="20% - Accent2 5 8" xfId="1765" xr:uid="{00000000-0005-0000-0000-00000B020000}"/>
    <cellStyle name="20% - Accent2 5 8 2" xfId="6537" xr:uid="{00000000-0005-0000-0000-00000C020000}"/>
    <cellStyle name="20% - Accent2 5 9" xfId="4985" xr:uid="{00000000-0005-0000-0000-00000D020000}"/>
    <cellStyle name="20% - Accent2 6" xfId="301" xr:uid="{00000000-0005-0000-0000-00000E020000}"/>
    <cellStyle name="20% - Accent2 6 2" xfId="1078" xr:uid="{00000000-0005-0000-0000-00000F020000}"/>
    <cellStyle name="20% - Accent2 6 2 2" xfId="4721" xr:uid="{00000000-0005-0000-0000-000010020000}"/>
    <cellStyle name="20% - Accent2 6 2 2 2" xfId="9484" xr:uid="{00000000-0005-0000-0000-000011020000}"/>
    <cellStyle name="20% - Accent2 6 2 3" xfId="2800" xr:uid="{00000000-0005-0000-0000-000012020000}"/>
    <cellStyle name="20% - Accent2 6 2 3 2" xfId="7569" xr:uid="{00000000-0005-0000-0000-000013020000}"/>
    <cellStyle name="20% - Accent2 6 2 4" xfId="5885" xr:uid="{00000000-0005-0000-0000-000014020000}"/>
    <cellStyle name="20% - Accent2 6 3" xfId="3951" xr:uid="{00000000-0005-0000-0000-000015020000}"/>
    <cellStyle name="20% - Accent2 6 3 2" xfId="8715" xr:uid="{00000000-0005-0000-0000-000016020000}"/>
    <cellStyle name="20% - Accent2 6 4" xfId="3418" xr:uid="{00000000-0005-0000-0000-000017020000}"/>
    <cellStyle name="20% - Accent2 6 4 2" xfId="8186" xr:uid="{00000000-0005-0000-0000-000018020000}"/>
    <cellStyle name="20% - Accent2 6 5" xfId="2042" xr:uid="{00000000-0005-0000-0000-000019020000}"/>
    <cellStyle name="20% - Accent2 6 5 2" xfId="6800" xr:uid="{00000000-0005-0000-0000-00001A020000}"/>
    <cellStyle name="20% - Accent2 6 6" xfId="5113" xr:uid="{00000000-0005-0000-0000-00001B020000}"/>
    <cellStyle name="20% - Accent2 7" xfId="589" xr:uid="{00000000-0005-0000-0000-00001C020000}"/>
    <cellStyle name="20% - Accent2 7 2" xfId="1364" xr:uid="{00000000-0005-0000-0000-00001D020000}"/>
    <cellStyle name="20% - Accent2 7 2 2" xfId="4239" xr:uid="{00000000-0005-0000-0000-00001E020000}"/>
    <cellStyle name="20% - Accent2 7 2 2 2" xfId="9003" xr:uid="{00000000-0005-0000-0000-00001F020000}"/>
    <cellStyle name="20% - Accent2 7 2 3" xfId="6123" xr:uid="{00000000-0005-0000-0000-000020020000}"/>
    <cellStyle name="20% - Accent2 7 3" xfId="3244" xr:uid="{00000000-0005-0000-0000-000021020000}"/>
    <cellStyle name="20% - Accent2 7 3 2" xfId="8013" xr:uid="{00000000-0005-0000-0000-000022020000}"/>
    <cellStyle name="20% - Accent2 7 4" xfId="2325" xr:uid="{00000000-0005-0000-0000-000023020000}"/>
    <cellStyle name="20% - Accent2 7 4 2" xfId="7088" xr:uid="{00000000-0005-0000-0000-000024020000}"/>
    <cellStyle name="20% - Accent2 7 5" xfId="5351" xr:uid="{00000000-0005-0000-0000-000025020000}"/>
    <cellStyle name="20% - Accent2 8" xfId="636" xr:uid="{00000000-0005-0000-0000-000026020000}"/>
    <cellStyle name="20% - Accent2 8 2" xfId="1407" xr:uid="{00000000-0005-0000-0000-000027020000}"/>
    <cellStyle name="20% - Accent2 8 2 2" xfId="4283" xr:uid="{00000000-0005-0000-0000-000028020000}"/>
    <cellStyle name="20% - Accent2 8 2 2 2" xfId="9046" xr:uid="{00000000-0005-0000-0000-000029020000}"/>
    <cellStyle name="20% - Accent2 8 2 3" xfId="6172" xr:uid="{00000000-0005-0000-0000-00002A020000}"/>
    <cellStyle name="20% - Accent2 8 3" xfId="2368" xr:uid="{00000000-0005-0000-0000-00002B020000}"/>
    <cellStyle name="20% - Accent2 8 3 2" xfId="7131" xr:uid="{00000000-0005-0000-0000-00002C020000}"/>
    <cellStyle name="20% - Accent2 8 4" xfId="5400" xr:uid="{00000000-0005-0000-0000-00002D020000}"/>
    <cellStyle name="20% - Accent2 9" xfId="906" xr:uid="{00000000-0005-0000-0000-00002E020000}"/>
    <cellStyle name="20% - Accent2 9 2" xfId="4550" xr:uid="{00000000-0005-0000-0000-00002F020000}"/>
    <cellStyle name="20% - Accent2 9 2 2" xfId="9313" xr:uid="{00000000-0005-0000-0000-000030020000}"/>
    <cellStyle name="20% - Accent2 9 3" xfId="2634" xr:uid="{00000000-0005-0000-0000-000031020000}"/>
    <cellStyle name="20% - Accent2 9 3 2" xfId="7398" xr:uid="{00000000-0005-0000-0000-000032020000}"/>
    <cellStyle name="20% - Accent2 9 4" xfId="5643" xr:uid="{00000000-0005-0000-0000-000033020000}"/>
    <cellStyle name="20% - Accent3" xfId="26" builtinId="38" customBuiltin="1"/>
    <cellStyle name="20% - Accent3 10" xfId="1814" xr:uid="{00000000-0005-0000-0000-000035020000}"/>
    <cellStyle name="20% - Accent3 10 2" xfId="3732" xr:uid="{00000000-0005-0000-0000-000036020000}"/>
    <cellStyle name="20% - Accent3 10 2 2" xfId="8500" xr:uid="{00000000-0005-0000-0000-000037020000}"/>
    <cellStyle name="20% - Accent3 10 3" xfId="6585" xr:uid="{00000000-0005-0000-0000-000038020000}"/>
    <cellStyle name="20% - Accent3 11" xfId="3593" xr:uid="{00000000-0005-0000-0000-000039020000}"/>
    <cellStyle name="20% - Accent3 11 2" xfId="8361" xr:uid="{00000000-0005-0000-0000-00003A020000}"/>
    <cellStyle name="20% - Accent3 12" xfId="4855" xr:uid="{00000000-0005-0000-0000-00003B020000}"/>
    <cellStyle name="20% - Accent3 12 2" xfId="9618" xr:uid="{00000000-0005-0000-0000-00003C020000}"/>
    <cellStyle name="20% - Accent3 13" xfId="2932" xr:uid="{00000000-0005-0000-0000-00003D020000}"/>
    <cellStyle name="20% - Accent3 13 2" xfId="7701" xr:uid="{00000000-0005-0000-0000-00003E020000}"/>
    <cellStyle name="20% - Accent3 14" xfId="1676" xr:uid="{00000000-0005-0000-0000-00003F020000}"/>
    <cellStyle name="20% - Accent3 14 2" xfId="6446" xr:uid="{00000000-0005-0000-0000-000040020000}"/>
    <cellStyle name="20% - Accent3 15" xfId="4873" xr:uid="{00000000-0005-0000-0000-000041020000}"/>
    <cellStyle name="20% - Accent3 2" xfId="134" xr:uid="{00000000-0005-0000-0000-000042020000}"/>
    <cellStyle name="20% - Accent3 2 10" xfId="4923" xr:uid="{00000000-0005-0000-0000-000043020000}"/>
    <cellStyle name="20% - Accent3 2 2" xfId="348" xr:uid="{00000000-0005-0000-0000-000044020000}"/>
    <cellStyle name="20% - Accent3 2 2 2" xfId="535" xr:uid="{00000000-0005-0000-0000-000045020000}"/>
    <cellStyle name="20% - Accent3 2 2 2 2" xfId="1310" xr:uid="{00000000-0005-0000-0000-000046020000}"/>
    <cellStyle name="20% - Accent3 2 2 2 2 2" xfId="4185" xr:uid="{00000000-0005-0000-0000-000047020000}"/>
    <cellStyle name="20% - Accent3 2 2 2 2 2 2" xfId="8949" xr:uid="{00000000-0005-0000-0000-000048020000}"/>
    <cellStyle name="20% - Accent3 2 2 2 2 3" xfId="6051" xr:uid="{00000000-0005-0000-0000-000049020000}"/>
    <cellStyle name="20% - Accent3 2 2 2 3" xfId="3469" xr:uid="{00000000-0005-0000-0000-00004A020000}"/>
    <cellStyle name="20% - Accent3 2 2 2 3 2" xfId="8237" xr:uid="{00000000-0005-0000-0000-00004B020000}"/>
    <cellStyle name="20% - Accent3 2 2 2 4" xfId="2271" xr:uid="{00000000-0005-0000-0000-00004C020000}"/>
    <cellStyle name="20% - Accent3 2 2 2 4 2" xfId="7034" xr:uid="{00000000-0005-0000-0000-00004D020000}"/>
    <cellStyle name="20% - Accent3 2 2 2 5" xfId="5279" xr:uid="{00000000-0005-0000-0000-00004E020000}"/>
    <cellStyle name="20% - Accent3 2 2 3" xfId="704" xr:uid="{00000000-0005-0000-0000-00004F020000}"/>
    <cellStyle name="20% - Accent3 2 2 3 2" xfId="1474" xr:uid="{00000000-0005-0000-0000-000050020000}"/>
    <cellStyle name="20% - Accent3 2 2 3 2 2" xfId="4350" xr:uid="{00000000-0005-0000-0000-000051020000}"/>
    <cellStyle name="20% - Accent3 2 2 3 2 2 2" xfId="9113" xr:uid="{00000000-0005-0000-0000-000052020000}"/>
    <cellStyle name="20% - Accent3 2 2 3 2 3" xfId="6239" xr:uid="{00000000-0005-0000-0000-000053020000}"/>
    <cellStyle name="20% - Accent3 2 2 3 3" xfId="2435" xr:uid="{00000000-0005-0000-0000-000054020000}"/>
    <cellStyle name="20% - Accent3 2 2 3 3 2" xfId="7198" xr:uid="{00000000-0005-0000-0000-000055020000}"/>
    <cellStyle name="20% - Accent3 2 2 3 4" xfId="5467" xr:uid="{00000000-0005-0000-0000-000056020000}"/>
    <cellStyle name="20% - Accent3 2 2 4" xfId="1129" xr:uid="{00000000-0005-0000-0000-000057020000}"/>
    <cellStyle name="20% - Accent3 2 2 4 2" xfId="4772" xr:uid="{00000000-0005-0000-0000-000058020000}"/>
    <cellStyle name="20% - Accent3 2 2 4 2 2" xfId="9535" xr:uid="{00000000-0005-0000-0000-000059020000}"/>
    <cellStyle name="20% - Accent3 2 2 4 3" xfId="2851" xr:uid="{00000000-0005-0000-0000-00005A020000}"/>
    <cellStyle name="20% - Accent3 2 2 4 3 2" xfId="7620" xr:uid="{00000000-0005-0000-0000-00005B020000}"/>
    <cellStyle name="20% - Accent3 2 2 4 4" xfId="5809" xr:uid="{00000000-0005-0000-0000-00005C020000}"/>
    <cellStyle name="20% - Accent3 2 2 5" xfId="3998" xr:uid="{00000000-0005-0000-0000-00005D020000}"/>
    <cellStyle name="20% - Accent3 2 2 5 2" xfId="8762" xr:uid="{00000000-0005-0000-0000-00005E020000}"/>
    <cellStyle name="20% - Accent3 2 2 6" xfId="3038" xr:uid="{00000000-0005-0000-0000-00005F020000}"/>
    <cellStyle name="20% - Accent3 2 2 6 2" xfId="7807" xr:uid="{00000000-0005-0000-0000-000060020000}"/>
    <cellStyle name="20% - Accent3 2 2 7" xfId="2088" xr:uid="{00000000-0005-0000-0000-000061020000}"/>
    <cellStyle name="20% - Accent3 2 2 7 2" xfId="6847" xr:uid="{00000000-0005-0000-0000-000062020000}"/>
    <cellStyle name="20% - Accent3 2 2 8" xfId="5037" xr:uid="{00000000-0005-0000-0000-000063020000}"/>
    <cellStyle name="20% - Accent3 2 3" xfId="462" xr:uid="{00000000-0005-0000-0000-000064020000}"/>
    <cellStyle name="20% - Accent3 2 3 2" xfId="802" xr:uid="{00000000-0005-0000-0000-000065020000}"/>
    <cellStyle name="20% - Accent3 2 3 2 2" xfId="1570" xr:uid="{00000000-0005-0000-0000-000066020000}"/>
    <cellStyle name="20% - Accent3 2 3 2 2 2" xfId="4446" xr:uid="{00000000-0005-0000-0000-000067020000}"/>
    <cellStyle name="20% - Accent3 2 3 2 2 2 2" xfId="9209" xr:uid="{00000000-0005-0000-0000-000068020000}"/>
    <cellStyle name="20% - Accent3 2 3 2 2 3" xfId="6337" xr:uid="{00000000-0005-0000-0000-000069020000}"/>
    <cellStyle name="20% - Accent3 2 3 2 3" xfId="2531" xr:uid="{00000000-0005-0000-0000-00006A020000}"/>
    <cellStyle name="20% - Accent3 2 3 2 3 2" xfId="7294" xr:uid="{00000000-0005-0000-0000-00006B020000}"/>
    <cellStyle name="20% - Accent3 2 3 2 4" xfId="5565" xr:uid="{00000000-0005-0000-0000-00006C020000}"/>
    <cellStyle name="20% - Accent3 2 3 3" xfId="1239" xr:uid="{00000000-0005-0000-0000-00006D020000}"/>
    <cellStyle name="20% - Accent3 2 3 3 2" xfId="4112" xr:uid="{00000000-0005-0000-0000-00006E020000}"/>
    <cellStyle name="20% - Accent3 2 3 3 2 2" xfId="8876" xr:uid="{00000000-0005-0000-0000-00006F020000}"/>
    <cellStyle name="20% - Accent3 2 3 3 3" xfId="5937" xr:uid="{00000000-0005-0000-0000-000070020000}"/>
    <cellStyle name="20% - Accent3 2 3 4" xfId="3136" xr:uid="{00000000-0005-0000-0000-000071020000}"/>
    <cellStyle name="20% - Accent3 2 3 4 2" xfId="7905" xr:uid="{00000000-0005-0000-0000-000072020000}"/>
    <cellStyle name="20% - Accent3 2 3 5" xfId="2198" xr:uid="{00000000-0005-0000-0000-000073020000}"/>
    <cellStyle name="20% - Accent3 2 3 5 2" xfId="6961" xr:uid="{00000000-0005-0000-0000-000074020000}"/>
    <cellStyle name="20% - Accent3 2 3 6" xfId="5165" xr:uid="{00000000-0005-0000-0000-000075020000}"/>
    <cellStyle name="20% - Accent3 2 4" xfId="648" xr:uid="{00000000-0005-0000-0000-000076020000}"/>
    <cellStyle name="20% - Accent3 2 4 2" xfId="1419" xr:uid="{00000000-0005-0000-0000-000077020000}"/>
    <cellStyle name="20% - Accent3 2 4 2 2" xfId="4295" xr:uid="{00000000-0005-0000-0000-000078020000}"/>
    <cellStyle name="20% - Accent3 2 4 2 2 2" xfId="9058" xr:uid="{00000000-0005-0000-0000-000079020000}"/>
    <cellStyle name="20% - Accent3 2 4 2 3" xfId="6184" xr:uid="{00000000-0005-0000-0000-00007A020000}"/>
    <cellStyle name="20% - Accent3 2 4 3" xfId="3295" xr:uid="{00000000-0005-0000-0000-00007B020000}"/>
    <cellStyle name="20% - Accent3 2 4 3 2" xfId="8064" xr:uid="{00000000-0005-0000-0000-00007C020000}"/>
    <cellStyle name="20% - Accent3 2 4 4" xfId="2380" xr:uid="{00000000-0005-0000-0000-00007D020000}"/>
    <cellStyle name="20% - Accent3 2 4 4 2" xfId="7143" xr:uid="{00000000-0005-0000-0000-00007E020000}"/>
    <cellStyle name="20% - Accent3 2 4 5" xfId="5412" xr:uid="{00000000-0005-0000-0000-00007F020000}"/>
    <cellStyle name="20% - Accent3 2 5" xfId="957" xr:uid="{00000000-0005-0000-0000-000080020000}"/>
    <cellStyle name="20% - Accent3 2 5 2" xfId="4601" xr:uid="{00000000-0005-0000-0000-000081020000}"/>
    <cellStyle name="20% - Accent3 2 5 2 2" xfId="9364" xr:uid="{00000000-0005-0000-0000-000082020000}"/>
    <cellStyle name="20% - Accent3 2 5 3" xfId="2685" xr:uid="{00000000-0005-0000-0000-000083020000}"/>
    <cellStyle name="20% - Accent3 2 5 3 2" xfId="7449" xr:uid="{00000000-0005-0000-0000-000084020000}"/>
    <cellStyle name="20% - Accent3 2 5 4" xfId="5695" xr:uid="{00000000-0005-0000-0000-000085020000}"/>
    <cellStyle name="20% - Accent3 2 6" xfId="1889" xr:uid="{00000000-0005-0000-0000-000086020000}"/>
    <cellStyle name="20% - Accent3 2 6 2" xfId="3791" xr:uid="{00000000-0005-0000-0000-000087020000}"/>
    <cellStyle name="20% - Accent3 2 6 2 2" xfId="8559" xr:uid="{00000000-0005-0000-0000-000088020000}"/>
    <cellStyle name="20% - Accent3 2 6 3" xfId="6644" xr:uid="{00000000-0005-0000-0000-000089020000}"/>
    <cellStyle name="20% - Accent3 2 7" xfId="3642" xr:uid="{00000000-0005-0000-0000-00008A020000}"/>
    <cellStyle name="20% - Accent3 2 7 2" xfId="8410" xr:uid="{00000000-0005-0000-0000-00008B020000}"/>
    <cellStyle name="20% - Accent3 2 8" xfId="2978" xr:uid="{00000000-0005-0000-0000-00008C020000}"/>
    <cellStyle name="20% - Accent3 2 8 2" xfId="7747" xr:uid="{00000000-0005-0000-0000-00008D020000}"/>
    <cellStyle name="20% - Accent3 2 9" xfId="1725" xr:uid="{00000000-0005-0000-0000-00008E020000}"/>
    <cellStyle name="20% - Accent3 2 9 2" xfId="6495" xr:uid="{00000000-0005-0000-0000-00008F020000}"/>
    <cellStyle name="20% - Accent3 3" xfId="177" xr:uid="{00000000-0005-0000-0000-000090020000}"/>
    <cellStyle name="20% - Accent3 3 10" xfId="4969" xr:uid="{00000000-0005-0000-0000-000091020000}"/>
    <cellStyle name="20% - Accent3 3 2" xfId="364" xr:uid="{00000000-0005-0000-0000-000092020000}"/>
    <cellStyle name="20% - Accent3 3 2 2" xfId="579" xr:uid="{00000000-0005-0000-0000-000093020000}"/>
    <cellStyle name="20% - Accent3 3 2 2 2" xfId="1354" xr:uid="{00000000-0005-0000-0000-000094020000}"/>
    <cellStyle name="20% - Accent3 3 2 2 2 2" xfId="4229" xr:uid="{00000000-0005-0000-0000-000095020000}"/>
    <cellStyle name="20% - Accent3 3 2 2 2 2 2" xfId="8993" xr:uid="{00000000-0005-0000-0000-000096020000}"/>
    <cellStyle name="20% - Accent3 3 2 2 2 3" xfId="6097" xr:uid="{00000000-0005-0000-0000-000097020000}"/>
    <cellStyle name="20% - Accent3 3 2 2 3" xfId="3485" xr:uid="{00000000-0005-0000-0000-000098020000}"/>
    <cellStyle name="20% - Accent3 3 2 2 3 2" xfId="8253" xr:uid="{00000000-0005-0000-0000-000099020000}"/>
    <cellStyle name="20% - Accent3 3 2 2 4" xfId="2315" xr:uid="{00000000-0005-0000-0000-00009A020000}"/>
    <cellStyle name="20% - Accent3 3 2 2 4 2" xfId="7078" xr:uid="{00000000-0005-0000-0000-00009B020000}"/>
    <cellStyle name="20% - Accent3 3 2 2 5" xfId="5325" xr:uid="{00000000-0005-0000-0000-00009C020000}"/>
    <cellStyle name="20% - Accent3 3 2 3" xfId="818" xr:uid="{00000000-0005-0000-0000-00009D020000}"/>
    <cellStyle name="20% - Accent3 3 2 3 2" xfId="1586" xr:uid="{00000000-0005-0000-0000-00009E020000}"/>
    <cellStyle name="20% - Accent3 3 2 3 2 2" xfId="4462" xr:uid="{00000000-0005-0000-0000-00009F020000}"/>
    <cellStyle name="20% - Accent3 3 2 3 2 2 2" xfId="9225" xr:uid="{00000000-0005-0000-0000-0000A0020000}"/>
    <cellStyle name="20% - Accent3 3 2 3 2 3" xfId="6353" xr:uid="{00000000-0005-0000-0000-0000A1020000}"/>
    <cellStyle name="20% - Accent3 3 2 3 3" xfId="2547" xr:uid="{00000000-0005-0000-0000-0000A2020000}"/>
    <cellStyle name="20% - Accent3 3 2 3 3 2" xfId="7310" xr:uid="{00000000-0005-0000-0000-0000A3020000}"/>
    <cellStyle name="20% - Accent3 3 2 3 4" xfId="5581" xr:uid="{00000000-0005-0000-0000-0000A4020000}"/>
    <cellStyle name="20% - Accent3 3 2 4" xfId="1145" xr:uid="{00000000-0005-0000-0000-0000A5020000}"/>
    <cellStyle name="20% - Accent3 3 2 4 2" xfId="4788" xr:uid="{00000000-0005-0000-0000-0000A6020000}"/>
    <cellStyle name="20% - Accent3 3 2 4 2 2" xfId="9551" xr:uid="{00000000-0005-0000-0000-0000A7020000}"/>
    <cellStyle name="20% - Accent3 3 2 4 3" xfId="2867" xr:uid="{00000000-0005-0000-0000-0000A8020000}"/>
    <cellStyle name="20% - Accent3 3 2 4 3 2" xfId="7636" xr:uid="{00000000-0005-0000-0000-0000A9020000}"/>
    <cellStyle name="20% - Accent3 3 2 4 4" xfId="5855" xr:uid="{00000000-0005-0000-0000-0000AA020000}"/>
    <cellStyle name="20% - Accent3 3 2 5" xfId="4014" xr:uid="{00000000-0005-0000-0000-0000AB020000}"/>
    <cellStyle name="20% - Accent3 3 2 5 2" xfId="8778" xr:uid="{00000000-0005-0000-0000-0000AC020000}"/>
    <cellStyle name="20% - Accent3 3 2 6" xfId="3152" xr:uid="{00000000-0005-0000-0000-0000AD020000}"/>
    <cellStyle name="20% - Accent3 3 2 6 2" xfId="7921" xr:uid="{00000000-0005-0000-0000-0000AE020000}"/>
    <cellStyle name="20% - Accent3 3 2 7" xfId="2103" xr:uid="{00000000-0005-0000-0000-0000AF020000}"/>
    <cellStyle name="20% - Accent3 3 2 7 2" xfId="6863" xr:uid="{00000000-0005-0000-0000-0000B0020000}"/>
    <cellStyle name="20% - Accent3 3 2 8" xfId="5083" xr:uid="{00000000-0005-0000-0000-0000B1020000}"/>
    <cellStyle name="20% - Accent3 3 3" xfId="506" xr:uid="{00000000-0005-0000-0000-0000B2020000}"/>
    <cellStyle name="20% - Accent3 3 3 2" xfId="1281" xr:uid="{00000000-0005-0000-0000-0000B3020000}"/>
    <cellStyle name="20% - Accent3 3 3 2 2" xfId="4156" xr:uid="{00000000-0005-0000-0000-0000B4020000}"/>
    <cellStyle name="20% - Accent3 3 3 2 2 2" xfId="8920" xr:uid="{00000000-0005-0000-0000-0000B5020000}"/>
    <cellStyle name="20% - Accent3 3 3 2 3" xfId="5983" xr:uid="{00000000-0005-0000-0000-0000B6020000}"/>
    <cellStyle name="20% - Accent3 3 3 3" xfId="3311" xr:uid="{00000000-0005-0000-0000-0000B7020000}"/>
    <cellStyle name="20% - Accent3 3 3 3 2" xfId="8080" xr:uid="{00000000-0005-0000-0000-0000B8020000}"/>
    <cellStyle name="20% - Accent3 3 3 4" xfId="2242" xr:uid="{00000000-0005-0000-0000-0000B9020000}"/>
    <cellStyle name="20% - Accent3 3 3 4 2" xfId="7005" xr:uid="{00000000-0005-0000-0000-0000BA020000}"/>
    <cellStyle name="20% - Accent3 3 3 5" xfId="5211" xr:uid="{00000000-0005-0000-0000-0000BB020000}"/>
    <cellStyle name="20% - Accent3 3 4" xfId="663" xr:uid="{00000000-0005-0000-0000-0000BC020000}"/>
    <cellStyle name="20% - Accent3 3 4 2" xfId="1433" xr:uid="{00000000-0005-0000-0000-0000BD020000}"/>
    <cellStyle name="20% - Accent3 3 4 2 2" xfId="4309" xr:uid="{00000000-0005-0000-0000-0000BE020000}"/>
    <cellStyle name="20% - Accent3 3 4 2 2 2" xfId="9072" xr:uid="{00000000-0005-0000-0000-0000BF020000}"/>
    <cellStyle name="20% - Accent3 3 4 2 3" xfId="6198" xr:uid="{00000000-0005-0000-0000-0000C0020000}"/>
    <cellStyle name="20% - Accent3 3 4 3" xfId="2394" xr:uid="{00000000-0005-0000-0000-0000C1020000}"/>
    <cellStyle name="20% - Accent3 3 4 3 2" xfId="7157" xr:uid="{00000000-0005-0000-0000-0000C2020000}"/>
    <cellStyle name="20% - Accent3 3 4 4" xfId="5426" xr:uid="{00000000-0005-0000-0000-0000C3020000}"/>
    <cellStyle name="20% - Accent3 3 5" xfId="973" xr:uid="{00000000-0005-0000-0000-0000C4020000}"/>
    <cellStyle name="20% - Accent3 3 5 2" xfId="4617" xr:uid="{00000000-0005-0000-0000-0000C5020000}"/>
    <cellStyle name="20% - Accent3 3 5 2 2" xfId="9380" xr:uid="{00000000-0005-0000-0000-0000C6020000}"/>
    <cellStyle name="20% - Accent3 3 5 3" xfId="2701" xr:uid="{00000000-0005-0000-0000-0000C7020000}"/>
    <cellStyle name="20% - Accent3 3 5 3 2" xfId="7465" xr:uid="{00000000-0005-0000-0000-0000C8020000}"/>
    <cellStyle name="20% - Accent3 3 5 4" xfId="5741" xr:uid="{00000000-0005-0000-0000-0000C9020000}"/>
    <cellStyle name="20% - Accent3 3 6" xfId="1932" xr:uid="{00000000-0005-0000-0000-0000CA020000}"/>
    <cellStyle name="20% - Accent3 3 6 2" xfId="3834" xr:uid="{00000000-0005-0000-0000-0000CB020000}"/>
    <cellStyle name="20% - Accent3 3 6 2 2" xfId="8602" xr:uid="{00000000-0005-0000-0000-0000CC020000}"/>
    <cellStyle name="20% - Accent3 3 6 3" xfId="6687" xr:uid="{00000000-0005-0000-0000-0000CD020000}"/>
    <cellStyle name="20% - Accent3 3 7" xfId="3658" xr:uid="{00000000-0005-0000-0000-0000CE020000}"/>
    <cellStyle name="20% - Accent3 3 7 2" xfId="8426" xr:uid="{00000000-0005-0000-0000-0000CF020000}"/>
    <cellStyle name="20% - Accent3 3 8" xfId="2992" xr:uid="{00000000-0005-0000-0000-0000D0020000}"/>
    <cellStyle name="20% - Accent3 3 8 2" xfId="7761" xr:uid="{00000000-0005-0000-0000-0000D1020000}"/>
    <cellStyle name="20% - Accent3 3 9" xfId="1741" xr:uid="{00000000-0005-0000-0000-0000D2020000}"/>
    <cellStyle name="20% - Accent3 3 9 2" xfId="6511" xr:uid="{00000000-0005-0000-0000-0000D3020000}"/>
    <cellStyle name="20% - Accent3 4" xfId="191" xr:uid="{00000000-0005-0000-0000-0000D4020000}"/>
    <cellStyle name="20% - Accent3 4 2" xfId="377" xr:uid="{00000000-0005-0000-0000-0000D5020000}"/>
    <cellStyle name="20% - Accent3 4 2 2" xfId="1159" xr:uid="{00000000-0005-0000-0000-0000D6020000}"/>
    <cellStyle name="20% - Accent3 4 2 2 2" xfId="4802" xr:uid="{00000000-0005-0000-0000-0000D7020000}"/>
    <cellStyle name="20% - Accent3 4 2 2 2 2" xfId="9565" xr:uid="{00000000-0005-0000-0000-0000D8020000}"/>
    <cellStyle name="20% - Accent3 4 2 2 3" xfId="2881" xr:uid="{00000000-0005-0000-0000-0000D9020000}"/>
    <cellStyle name="20% - Accent3 4 2 2 3 2" xfId="7650" xr:uid="{00000000-0005-0000-0000-0000DA020000}"/>
    <cellStyle name="20% - Accent3 4 2 2 4" xfId="6111" xr:uid="{00000000-0005-0000-0000-0000DB020000}"/>
    <cellStyle name="20% - Accent3 4 2 3" xfId="4027" xr:uid="{00000000-0005-0000-0000-0000DC020000}"/>
    <cellStyle name="20% - Accent3 4 2 3 2" xfId="8791" xr:uid="{00000000-0005-0000-0000-0000DD020000}"/>
    <cellStyle name="20% - Accent3 4 2 4" xfId="3499" xr:uid="{00000000-0005-0000-0000-0000DE020000}"/>
    <cellStyle name="20% - Accent3 4 2 4 2" xfId="8267" xr:uid="{00000000-0005-0000-0000-0000DF020000}"/>
    <cellStyle name="20% - Accent3 4 2 5" xfId="2116" xr:uid="{00000000-0005-0000-0000-0000E0020000}"/>
    <cellStyle name="20% - Accent3 4 2 5 2" xfId="6876" xr:uid="{00000000-0005-0000-0000-0000E1020000}"/>
    <cellStyle name="20% - Accent3 4 2 6" xfId="5339" xr:uid="{00000000-0005-0000-0000-0000E2020000}"/>
    <cellStyle name="20% - Accent3 4 3" xfId="830" xr:uid="{00000000-0005-0000-0000-0000E3020000}"/>
    <cellStyle name="20% - Accent3 4 3 2" xfId="1598" xr:uid="{00000000-0005-0000-0000-0000E4020000}"/>
    <cellStyle name="20% - Accent3 4 3 2 2" xfId="4474" xr:uid="{00000000-0005-0000-0000-0000E5020000}"/>
    <cellStyle name="20% - Accent3 4 3 2 2 2" xfId="9237" xr:uid="{00000000-0005-0000-0000-0000E6020000}"/>
    <cellStyle name="20% - Accent3 4 3 2 3" xfId="6367" xr:uid="{00000000-0005-0000-0000-0000E7020000}"/>
    <cellStyle name="20% - Accent3 4 3 3" xfId="3325" xr:uid="{00000000-0005-0000-0000-0000E8020000}"/>
    <cellStyle name="20% - Accent3 4 3 3 2" xfId="8094" xr:uid="{00000000-0005-0000-0000-0000E9020000}"/>
    <cellStyle name="20% - Accent3 4 3 4" xfId="2559" xr:uid="{00000000-0005-0000-0000-0000EA020000}"/>
    <cellStyle name="20% - Accent3 4 3 4 2" xfId="7322" xr:uid="{00000000-0005-0000-0000-0000EB020000}"/>
    <cellStyle name="20% - Accent3 4 3 5" xfId="5595" xr:uid="{00000000-0005-0000-0000-0000EC020000}"/>
    <cellStyle name="20% - Accent3 4 4" xfId="987" xr:uid="{00000000-0005-0000-0000-0000ED020000}"/>
    <cellStyle name="20% - Accent3 4 4 2" xfId="4631" xr:uid="{00000000-0005-0000-0000-0000EE020000}"/>
    <cellStyle name="20% - Accent3 4 4 2 2" xfId="9394" xr:uid="{00000000-0005-0000-0000-0000EF020000}"/>
    <cellStyle name="20% - Accent3 4 4 3" xfId="2715" xr:uid="{00000000-0005-0000-0000-0000F0020000}"/>
    <cellStyle name="20% - Accent3 4 4 3 2" xfId="7479" xr:uid="{00000000-0005-0000-0000-0000F1020000}"/>
    <cellStyle name="20% - Accent3 4 4 4" xfId="5869" xr:uid="{00000000-0005-0000-0000-0000F2020000}"/>
    <cellStyle name="20% - Accent3 4 5" xfId="1946" xr:uid="{00000000-0005-0000-0000-0000F3020000}"/>
    <cellStyle name="20% - Accent3 4 5 2" xfId="3848" xr:uid="{00000000-0005-0000-0000-0000F4020000}"/>
    <cellStyle name="20% - Accent3 4 5 2 2" xfId="8616" xr:uid="{00000000-0005-0000-0000-0000F5020000}"/>
    <cellStyle name="20% - Accent3 4 5 3" xfId="6701" xr:uid="{00000000-0005-0000-0000-0000F6020000}"/>
    <cellStyle name="20% - Accent3 4 6" xfId="3672" xr:uid="{00000000-0005-0000-0000-0000F7020000}"/>
    <cellStyle name="20% - Accent3 4 6 2" xfId="8440" xr:uid="{00000000-0005-0000-0000-0000F8020000}"/>
    <cellStyle name="20% - Accent3 4 7" xfId="3166" xr:uid="{00000000-0005-0000-0000-0000F9020000}"/>
    <cellStyle name="20% - Accent3 4 7 2" xfId="7935" xr:uid="{00000000-0005-0000-0000-0000FA020000}"/>
    <cellStyle name="20% - Accent3 4 8" xfId="1755" xr:uid="{00000000-0005-0000-0000-0000FB020000}"/>
    <cellStyle name="20% - Accent3 4 8 2" xfId="6525" xr:uid="{00000000-0005-0000-0000-0000FC020000}"/>
    <cellStyle name="20% - Accent3 4 9" xfId="5097" xr:uid="{00000000-0005-0000-0000-0000FD020000}"/>
    <cellStyle name="20% - Accent3 5" xfId="224" xr:uid="{00000000-0005-0000-0000-0000FE020000}"/>
    <cellStyle name="20% - Accent3 5 2" xfId="391" xr:uid="{00000000-0005-0000-0000-0000FF020000}"/>
    <cellStyle name="20% - Accent3 5 2 2" xfId="1171" xr:uid="{00000000-0005-0000-0000-000000030000}"/>
    <cellStyle name="20% - Accent3 5 2 2 2" xfId="4814" xr:uid="{00000000-0005-0000-0000-000001030000}"/>
    <cellStyle name="20% - Accent3 5 2 2 2 2" xfId="9577" xr:uid="{00000000-0005-0000-0000-000002030000}"/>
    <cellStyle name="20% - Accent3 5 2 2 3" xfId="2893" xr:uid="{00000000-0005-0000-0000-000003030000}"/>
    <cellStyle name="20% - Accent3 5 2 2 3 2" xfId="7662" xr:uid="{00000000-0005-0000-0000-000004030000}"/>
    <cellStyle name="20% - Accent3 5 2 2 4" xfId="6001" xr:uid="{00000000-0005-0000-0000-000005030000}"/>
    <cellStyle name="20% - Accent3 5 2 3" xfId="4041" xr:uid="{00000000-0005-0000-0000-000006030000}"/>
    <cellStyle name="20% - Accent3 5 2 3 2" xfId="8805" xr:uid="{00000000-0005-0000-0000-000007030000}"/>
    <cellStyle name="20% - Accent3 5 2 4" xfId="3513" xr:uid="{00000000-0005-0000-0000-000008030000}"/>
    <cellStyle name="20% - Accent3 5 2 4 2" xfId="8281" xr:uid="{00000000-0005-0000-0000-000009030000}"/>
    <cellStyle name="20% - Accent3 5 2 5" xfId="2128" xr:uid="{00000000-0005-0000-0000-00000A030000}"/>
    <cellStyle name="20% - Accent3 5 2 5 2" xfId="6890" xr:uid="{00000000-0005-0000-0000-00000B030000}"/>
    <cellStyle name="20% - Accent3 5 2 6" xfId="5229" xr:uid="{00000000-0005-0000-0000-00000C030000}"/>
    <cellStyle name="20% - Accent3 5 3" xfId="753" xr:uid="{00000000-0005-0000-0000-00000D030000}"/>
    <cellStyle name="20% - Accent3 5 3 2" xfId="1521" xr:uid="{00000000-0005-0000-0000-00000E030000}"/>
    <cellStyle name="20% - Accent3 5 3 2 2" xfId="4397" xr:uid="{00000000-0005-0000-0000-00000F030000}"/>
    <cellStyle name="20% - Accent3 5 3 2 2 2" xfId="9160" xr:uid="{00000000-0005-0000-0000-000010030000}"/>
    <cellStyle name="20% - Accent3 5 3 2 3" xfId="6287" xr:uid="{00000000-0005-0000-0000-000011030000}"/>
    <cellStyle name="20% - Accent3 5 3 3" xfId="3339" xr:uid="{00000000-0005-0000-0000-000012030000}"/>
    <cellStyle name="20% - Accent3 5 3 3 2" xfId="8108" xr:uid="{00000000-0005-0000-0000-000013030000}"/>
    <cellStyle name="20% - Accent3 5 3 4" xfId="2482" xr:uid="{00000000-0005-0000-0000-000014030000}"/>
    <cellStyle name="20% - Accent3 5 3 4 2" xfId="7245" xr:uid="{00000000-0005-0000-0000-000015030000}"/>
    <cellStyle name="20% - Accent3 5 3 5" xfId="5515" xr:uid="{00000000-0005-0000-0000-000016030000}"/>
    <cellStyle name="20% - Accent3 5 4" xfId="999" xr:uid="{00000000-0005-0000-0000-000017030000}"/>
    <cellStyle name="20% - Accent3 5 4 2" xfId="4643" xr:uid="{00000000-0005-0000-0000-000018030000}"/>
    <cellStyle name="20% - Accent3 5 4 2 2" xfId="9406" xr:uid="{00000000-0005-0000-0000-000019030000}"/>
    <cellStyle name="20% - Accent3 5 4 3" xfId="2727" xr:uid="{00000000-0005-0000-0000-00001A030000}"/>
    <cellStyle name="20% - Accent3 5 4 3 2" xfId="7491" xr:uid="{00000000-0005-0000-0000-00001B030000}"/>
    <cellStyle name="20% - Accent3 5 4 4" xfId="5759" xr:uid="{00000000-0005-0000-0000-00001C030000}"/>
    <cellStyle name="20% - Accent3 5 5" xfId="1972" xr:uid="{00000000-0005-0000-0000-00001D030000}"/>
    <cellStyle name="20% - Accent3 5 5 2" xfId="3875" xr:uid="{00000000-0005-0000-0000-00001E030000}"/>
    <cellStyle name="20% - Accent3 5 5 2 2" xfId="8639" xr:uid="{00000000-0005-0000-0000-00001F030000}"/>
    <cellStyle name="20% - Accent3 5 5 3" xfId="6724" xr:uid="{00000000-0005-0000-0000-000020030000}"/>
    <cellStyle name="20% - Accent3 5 6" xfId="3686" xr:uid="{00000000-0005-0000-0000-000021030000}"/>
    <cellStyle name="20% - Accent3 5 6 2" xfId="8454" xr:uid="{00000000-0005-0000-0000-000022030000}"/>
    <cellStyle name="20% - Accent3 5 7" xfId="3086" xr:uid="{00000000-0005-0000-0000-000023030000}"/>
    <cellStyle name="20% - Accent3 5 7 2" xfId="7855" xr:uid="{00000000-0005-0000-0000-000024030000}"/>
    <cellStyle name="20% - Accent3 5 8" xfId="1767" xr:uid="{00000000-0005-0000-0000-000025030000}"/>
    <cellStyle name="20% - Accent3 5 8 2" xfId="6539" xr:uid="{00000000-0005-0000-0000-000026030000}"/>
    <cellStyle name="20% - Accent3 5 9" xfId="4987" xr:uid="{00000000-0005-0000-0000-000027030000}"/>
    <cellStyle name="20% - Accent3 6" xfId="303" xr:uid="{00000000-0005-0000-0000-000028030000}"/>
    <cellStyle name="20% - Accent3 6 2" xfId="1080" xr:uid="{00000000-0005-0000-0000-000029030000}"/>
    <cellStyle name="20% - Accent3 6 2 2" xfId="4723" xr:uid="{00000000-0005-0000-0000-00002A030000}"/>
    <cellStyle name="20% - Accent3 6 2 2 2" xfId="9486" xr:uid="{00000000-0005-0000-0000-00002B030000}"/>
    <cellStyle name="20% - Accent3 6 2 3" xfId="2802" xr:uid="{00000000-0005-0000-0000-00002C030000}"/>
    <cellStyle name="20% - Accent3 6 2 3 2" xfId="7571" xr:uid="{00000000-0005-0000-0000-00002D030000}"/>
    <cellStyle name="20% - Accent3 6 2 4" xfId="5887" xr:uid="{00000000-0005-0000-0000-00002E030000}"/>
    <cellStyle name="20% - Accent3 6 3" xfId="3953" xr:uid="{00000000-0005-0000-0000-00002F030000}"/>
    <cellStyle name="20% - Accent3 6 3 2" xfId="8717" xr:uid="{00000000-0005-0000-0000-000030030000}"/>
    <cellStyle name="20% - Accent3 6 4" xfId="3420" xr:uid="{00000000-0005-0000-0000-000031030000}"/>
    <cellStyle name="20% - Accent3 6 4 2" xfId="8188" xr:uid="{00000000-0005-0000-0000-000032030000}"/>
    <cellStyle name="20% - Accent3 6 5" xfId="2044" xr:uid="{00000000-0005-0000-0000-000033030000}"/>
    <cellStyle name="20% - Accent3 6 5 2" xfId="6802" xr:uid="{00000000-0005-0000-0000-000034030000}"/>
    <cellStyle name="20% - Accent3 6 6" xfId="5115" xr:uid="{00000000-0005-0000-0000-000035030000}"/>
    <cellStyle name="20% - Accent3 7" xfId="591" xr:uid="{00000000-0005-0000-0000-000036030000}"/>
    <cellStyle name="20% - Accent3 7 2" xfId="1366" xr:uid="{00000000-0005-0000-0000-000037030000}"/>
    <cellStyle name="20% - Accent3 7 2 2" xfId="4241" xr:uid="{00000000-0005-0000-0000-000038030000}"/>
    <cellStyle name="20% - Accent3 7 2 2 2" xfId="9005" xr:uid="{00000000-0005-0000-0000-000039030000}"/>
    <cellStyle name="20% - Accent3 7 2 3" xfId="6125" xr:uid="{00000000-0005-0000-0000-00003A030000}"/>
    <cellStyle name="20% - Accent3 7 3" xfId="3246" xr:uid="{00000000-0005-0000-0000-00003B030000}"/>
    <cellStyle name="20% - Accent3 7 3 2" xfId="8015" xr:uid="{00000000-0005-0000-0000-00003C030000}"/>
    <cellStyle name="20% - Accent3 7 4" xfId="2327" xr:uid="{00000000-0005-0000-0000-00003D030000}"/>
    <cellStyle name="20% - Accent3 7 4 2" xfId="7090" xr:uid="{00000000-0005-0000-0000-00003E030000}"/>
    <cellStyle name="20% - Accent3 7 5" xfId="5353" xr:uid="{00000000-0005-0000-0000-00003F030000}"/>
    <cellStyle name="20% - Accent3 8" xfId="634" xr:uid="{00000000-0005-0000-0000-000040030000}"/>
    <cellStyle name="20% - Accent3 8 2" xfId="1405" xr:uid="{00000000-0005-0000-0000-000041030000}"/>
    <cellStyle name="20% - Accent3 8 2 2" xfId="4281" xr:uid="{00000000-0005-0000-0000-000042030000}"/>
    <cellStyle name="20% - Accent3 8 2 2 2" xfId="9044" xr:uid="{00000000-0005-0000-0000-000043030000}"/>
    <cellStyle name="20% - Accent3 8 2 3" xfId="6170" xr:uid="{00000000-0005-0000-0000-000044030000}"/>
    <cellStyle name="20% - Accent3 8 3" xfId="2366" xr:uid="{00000000-0005-0000-0000-000045030000}"/>
    <cellStyle name="20% - Accent3 8 3 2" xfId="7129" xr:uid="{00000000-0005-0000-0000-000046030000}"/>
    <cellStyle name="20% - Accent3 8 4" xfId="5398" xr:uid="{00000000-0005-0000-0000-000047030000}"/>
    <cellStyle name="20% - Accent3 9" xfId="908" xr:uid="{00000000-0005-0000-0000-000048030000}"/>
    <cellStyle name="20% - Accent3 9 2" xfId="4552" xr:uid="{00000000-0005-0000-0000-000049030000}"/>
    <cellStyle name="20% - Accent3 9 2 2" xfId="9315" xr:uid="{00000000-0005-0000-0000-00004A030000}"/>
    <cellStyle name="20% - Accent3 9 3" xfId="2636" xr:uid="{00000000-0005-0000-0000-00004B030000}"/>
    <cellStyle name="20% - Accent3 9 3 2" xfId="7400" xr:uid="{00000000-0005-0000-0000-00004C030000}"/>
    <cellStyle name="20% - Accent3 9 4" xfId="5645" xr:uid="{00000000-0005-0000-0000-00004D030000}"/>
    <cellStyle name="20% - Accent4" xfId="30" builtinId="42" customBuiltin="1"/>
    <cellStyle name="20% - Accent4 10" xfId="1816" xr:uid="{00000000-0005-0000-0000-00004F030000}"/>
    <cellStyle name="20% - Accent4 10 2" xfId="3734" xr:uid="{00000000-0005-0000-0000-000050030000}"/>
    <cellStyle name="20% - Accent4 10 2 2" xfId="8502" xr:uid="{00000000-0005-0000-0000-000051030000}"/>
    <cellStyle name="20% - Accent4 10 3" xfId="6587" xr:uid="{00000000-0005-0000-0000-000052030000}"/>
    <cellStyle name="20% - Accent4 11" xfId="3595" xr:uid="{00000000-0005-0000-0000-000053030000}"/>
    <cellStyle name="20% - Accent4 11 2" xfId="8363" xr:uid="{00000000-0005-0000-0000-000054030000}"/>
    <cellStyle name="20% - Accent4 12" xfId="4857" xr:uid="{00000000-0005-0000-0000-000055030000}"/>
    <cellStyle name="20% - Accent4 12 2" xfId="9620" xr:uid="{00000000-0005-0000-0000-000056030000}"/>
    <cellStyle name="20% - Accent4 13" xfId="2934" xr:uid="{00000000-0005-0000-0000-000057030000}"/>
    <cellStyle name="20% - Accent4 13 2" xfId="7703" xr:uid="{00000000-0005-0000-0000-000058030000}"/>
    <cellStyle name="20% - Accent4 14" xfId="1678" xr:uid="{00000000-0005-0000-0000-000059030000}"/>
    <cellStyle name="20% - Accent4 14 2" xfId="6448" xr:uid="{00000000-0005-0000-0000-00005A030000}"/>
    <cellStyle name="20% - Accent4 15" xfId="4875" xr:uid="{00000000-0005-0000-0000-00005B030000}"/>
    <cellStyle name="20% - Accent4 2" xfId="136" xr:uid="{00000000-0005-0000-0000-00005C030000}"/>
    <cellStyle name="20% - Accent4 2 10" xfId="4925" xr:uid="{00000000-0005-0000-0000-00005D030000}"/>
    <cellStyle name="20% - Accent4 2 2" xfId="350" xr:uid="{00000000-0005-0000-0000-00005E030000}"/>
    <cellStyle name="20% - Accent4 2 2 2" xfId="537" xr:uid="{00000000-0005-0000-0000-00005F030000}"/>
    <cellStyle name="20% - Accent4 2 2 2 2" xfId="1312" xr:uid="{00000000-0005-0000-0000-000060030000}"/>
    <cellStyle name="20% - Accent4 2 2 2 2 2" xfId="4187" xr:uid="{00000000-0005-0000-0000-000061030000}"/>
    <cellStyle name="20% - Accent4 2 2 2 2 2 2" xfId="8951" xr:uid="{00000000-0005-0000-0000-000062030000}"/>
    <cellStyle name="20% - Accent4 2 2 2 2 3" xfId="6053" xr:uid="{00000000-0005-0000-0000-000063030000}"/>
    <cellStyle name="20% - Accent4 2 2 2 3" xfId="3471" xr:uid="{00000000-0005-0000-0000-000064030000}"/>
    <cellStyle name="20% - Accent4 2 2 2 3 2" xfId="8239" xr:uid="{00000000-0005-0000-0000-000065030000}"/>
    <cellStyle name="20% - Accent4 2 2 2 4" xfId="2273" xr:uid="{00000000-0005-0000-0000-000066030000}"/>
    <cellStyle name="20% - Accent4 2 2 2 4 2" xfId="7036" xr:uid="{00000000-0005-0000-0000-000067030000}"/>
    <cellStyle name="20% - Accent4 2 2 2 5" xfId="5281" xr:uid="{00000000-0005-0000-0000-000068030000}"/>
    <cellStyle name="20% - Accent4 2 2 3" xfId="706" xr:uid="{00000000-0005-0000-0000-000069030000}"/>
    <cellStyle name="20% - Accent4 2 2 3 2" xfId="1476" xr:uid="{00000000-0005-0000-0000-00006A030000}"/>
    <cellStyle name="20% - Accent4 2 2 3 2 2" xfId="4352" xr:uid="{00000000-0005-0000-0000-00006B030000}"/>
    <cellStyle name="20% - Accent4 2 2 3 2 2 2" xfId="9115" xr:uid="{00000000-0005-0000-0000-00006C030000}"/>
    <cellStyle name="20% - Accent4 2 2 3 2 3" xfId="6241" xr:uid="{00000000-0005-0000-0000-00006D030000}"/>
    <cellStyle name="20% - Accent4 2 2 3 3" xfId="2437" xr:uid="{00000000-0005-0000-0000-00006E030000}"/>
    <cellStyle name="20% - Accent4 2 2 3 3 2" xfId="7200" xr:uid="{00000000-0005-0000-0000-00006F030000}"/>
    <cellStyle name="20% - Accent4 2 2 3 4" xfId="5469" xr:uid="{00000000-0005-0000-0000-000070030000}"/>
    <cellStyle name="20% - Accent4 2 2 4" xfId="1131" xr:uid="{00000000-0005-0000-0000-000071030000}"/>
    <cellStyle name="20% - Accent4 2 2 4 2" xfId="4774" xr:uid="{00000000-0005-0000-0000-000072030000}"/>
    <cellStyle name="20% - Accent4 2 2 4 2 2" xfId="9537" xr:uid="{00000000-0005-0000-0000-000073030000}"/>
    <cellStyle name="20% - Accent4 2 2 4 3" xfId="2853" xr:uid="{00000000-0005-0000-0000-000074030000}"/>
    <cellStyle name="20% - Accent4 2 2 4 3 2" xfId="7622" xr:uid="{00000000-0005-0000-0000-000075030000}"/>
    <cellStyle name="20% - Accent4 2 2 4 4" xfId="5811" xr:uid="{00000000-0005-0000-0000-000076030000}"/>
    <cellStyle name="20% - Accent4 2 2 5" xfId="4000" xr:uid="{00000000-0005-0000-0000-000077030000}"/>
    <cellStyle name="20% - Accent4 2 2 5 2" xfId="8764" xr:uid="{00000000-0005-0000-0000-000078030000}"/>
    <cellStyle name="20% - Accent4 2 2 6" xfId="3040" xr:uid="{00000000-0005-0000-0000-000079030000}"/>
    <cellStyle name="20% - Accent4 2 2 6 2" xfId="7809" xr:uid="{00000000-0005-0000-0000-00007A030000}"/>
    <cellStyle name="20% - Accent4 2 2 7" xfId="2090" xr:uid="{00000000-0005-0000-0000-00007B030000}"/>
    <cellStyle name="20% - Accent4 2 2 7 2" xfId="6849" xr:uid="{00000000-0005-0000-0000-00007C030000}"/>
    <cellStyle name="20% - Accent4 2 2 8" xfId="5039" xr:uid="{00000000-0005-0000-0000-00007D030000}"/>
    <cellStyle name="20% - Accent4 2 3" xfId="464" xr:uid="{00000000-0005-0000-0000-00007E030000}"/>
    <cellStyle name="20% - Accent4 2 3 2" xfId="804" xr:uid="{00000000-0005-0000-0000-00007F030000}"/>
    <cellStyle name="20% - Accent4 2 3 2 2" xfId="1572" xr:uid="{00000000-0005-0000-0000-000080030000}"/>
    <cellStyle name="20% - Accent4 2 3 2 2 2" xfId="4448" xr:uid="{00000000-0005-0000-0000-000081030000}"/>
    <cellStyle name="20% - Accent4 2 3 2 2 2 2" xfId="9211" xr:uid="{00000000-0005-0000-0000-000082030000}"/>
    <cellStyle name="20% - Accent4 2 3 2 2 3" xfId="6339" xr:uid="{00000000-0005-0000-0000-000083030000}"/>
    <cellStyle name="20% - Accent4 2 3 2 3" xfId="2533" xr:uid="{00000000-0005-0000-0000-000084030000}"/>
    <cellStyle name="20% - Accent4 2 3 2 3 2" xfId="7296" xr:uid="{00000000-0005-0000-0000-000085030000}"/>
    <cellStyle name="20% - Accent4 2 3 2 4" xfId="5567" xr:uid="{00000000-0005-0000-0000-000086030000}"/>
    <cellStyle name="20% - Accent4 2 3 3" xfId="1241" xr:uid="{00000000-0005-0000-0000-000087030000}"/>
    <cellStyle name="20% - Accent4 2 3 3 2" xfId="4114" xr:uid="{00000000-0005-0000-0000-000088030000}"/>
    <cellStyle name="20% - Accent4 2 3 3 2 2" xfId="8878" xr:uid="{00000000-0005-0000-0000-000089030000}"/>
    <cellStyle name="20% - Accent4 2 3 3 3" xfId="5939" xr:uid="{00000000-0005-0000-0000-00008A030000}"/>
    <cellStyle name="20% - Accent4 2 3 4" xfId="3138" xr:uid="{00000000-0005-0000-0000-00008B030000}"/>
    <cellStyle name="20% - Accent4 2 3 4 2" xfId="7907" xr:uid="{00000000-0005-0000-0000-00008C030000}"/>
    <cellStyle name="20% - Accent4 2 3 5" xfId="2200" xr:uid="{00000000-0005-0000-0000-00008D030000}"/>
    <cellStyle name="20% - Accent4 2 3 5 2" xfId="6963" xr:uid="{00000000-0005-0000-0000-00008E030000}"/>
    <cellStyle name="20% - Accent4 2 3 6" xfId="5167" xr:uid="{00000000-0005-0000-0000-00008F030000}"/>
    <cellStyle name="20% - Accent4 2 4" xfId="650" xr:uid="{00000000-0005-0000-0000-000090030000}"/>
    <cellStyle name="20% - Accent4 2 4 2" xfId="1421" xr:uid="{00000000-0005-0000-0000-000091030000}"/>
    <cellStyle name="20% - Accent4 2 4 2 2" xfId="4297" xr:uid="{00000000-0005-0000-0000-000092030000}"/>
    <cellStyle name="20% - Accent4 2 4 2 2 2" xfId="9060" xr:uid="{00000000-0005-0000-0000-000093030000}"/>
    <cellStyle name="20% - Accent4 2 4 2 3" xfId="6186" xr:uid="{00000000-0005-0000-0000-000094030000}"/>
    <cellStyle name="20% - Accent4 2 4 3" xfId="3297" xr:uid="{00000000-0005-0000-0000-000095030000}"/>
    <cellStyle name="20% - Accent4 2 4 3 2" xfId="8066" xr:uid="{00000000-0005-0000-0000-000096030000}"/>
    <cellStyle name="20% - Accent4 2 4 4" xfId="2382" xr:uid="{00000000-0005-0000-0000-000097030000}"/>
    <cellStyle name="20% - Accent4 2 4 4 2" xfId="7145" xr:uid="{00000000-0005-0000-0000-000098030000}"/>
    <cellStyle name="20% - Accent4 2 4 5" xfId="5414" xr:uid="{00000000-0005-0000-0000-000099030000}"/>
    <cellStyle name="20% - Accent4 2 5" xfId="959" xr:uid="{00000000-0005-0000-0000-00009A030000}"/>
    <cellStyle name="20% - Accent4 2 5 2" xfId="4603" xr:uid="{00000000-0005-0000-0000-00009B030000}"/>
    <cellStyle name="20% - Accent4 2 5 2 2" xfId="9366" xr:uid="{00000000-0005-0000-0000-00009C030000}"/>
    <cellStyle name="20% - Accent4 2 5 3" xfId="2687" xr:uid="{00000000-0005-0000-0000-00009D030000}"/>
    <cellStyle name="20% - Accent4 2 5 3 2" xfId="7451" xr:uid="{00000000-0005-0000-0000-00009E030000}"/>
    <cellStyle name="20% - Accent4 2 5 4" xfId="5697" xr:uid="{00000000-0005-0000-0000-00009F030000}"/>
    <cellStyle name="20% - Accent4 2 6" xfId="1891" xr:uid="{00000000-0005-0000-0000-0000A0030000}"/>
    <cellStyle name="20% - Accent4 2 6 2" xfId="3793" xr:uid="{00000000-0005-0000-0000-0000A1030000}"/>
    <cellStyle name="20% - Accent4 2 6 2 2" xfId="8561" xr:uid="{00000000-0005-0000-0000-0000A2030000}"/>
    <cellStyle name="20% - Accent4 2 6 3" xfId="6646" xr:uid="{00000000-0005-0000-0000-0000A3030000}"/>
    <cellStyle name="20% - Accent4 2 7" xfId="3644" xr:uid="{00000000-0005-0000-0000-0000A4030000}"/>
    <cellStyle name="20% - Accent4 2 7 2" xfId="8412" xr:uid="{00000000-0005-0000-0000-0000A5030000}"/>
    <cellStyle name="20% - Accent4 2 8" xfId="2980" xr:uid="{00000000-0005-0000-0000-0000A6030000}"/>
    <cellStyle name="20% - Accent4 2 8 2" xfId="7749" xr:uid="{00000000-0005-0000-0000-0000A7030000}"/>
    <cellStyle name="20% - Accent4 2 9" xfId="1727" xr:uid="{00000000-0005-0000-0000-0000A8030000}"/>
    <cellStyle name="20% - Accent4 2 9 2" xfId="6497" xr:uid="{00000000-0005-0000-0000-0000A9030000}"/>
    <cellStyle name="20% - Accent4 3" xfId="179" xr:uid="{00000000-0005-0000-0000-0000AA030000}"/>
    <cellStyle name="20% - Accent4 3 10" xfId="4971" xr:uid="{00000000-0005-0000-0000-0000AB030000}"/>
    <cellStyle name="20% - Accent4 3 2" xfId="366" xr:uid="{00000000-0005-0000-0000-0000AC030000}"/>
    <cellStyle name="20% - Accent4 3 2 2" xfId="581" xr:uid="{00000000-0005-0000-0000-0000AD030000}"/>
    <cellStyle name="20% - Accent4 3 2 2 2" xfId="1356" xr:uid="{00000000-0005-0000-0000-0000AE030000}"/>
    <cellStyle name="20% - Accent4 3 2 2 2 2" xfId="4231" xr:uid="{00000000-0005-0000-0000-0000AF030000}"/>
    <cellStyle name="20% - Accent4 3 2 2 2 2 2" xfId="8995" xr:uid="{00000000-0005-0000-0000-0000B0030000}"/>
    <cellStyle name="20% - Accent4 3 2 2 2 3" xfId="6099" xr:uid="{00000000-0005-0000-0000-0000B1030000}"/>
    <cellStyle name="20% - Accent4 3 2 2 3" xfId="3487" xr:uid="{00000000-0005-0000-0000-0000B2030000}"/>
    <cellStyle name="20% - Accent4 3 2 2 3 2" xfId="8255" xr:uid="{00000000-0005-0000-0000-0000B3030000}"/>
    <cellStyle name="20% - Accent4 3 2 2 4" xfId="2317" xr:uid="{00000000-0005-0000-0000-0000B4030000}"/>
    <cellStyle name="20% - Accent4 3 2 2 4 2" xfId="7080" xr:uid="{00000000-0005-0000-0000-0000B5030000}"/>
    <cellStyle name="20% - Accent4 3 2 2 5" xfId="5327" xr:uid="{00000000-0005-0000-0000-0000B6030000}"/>
    <cellStyle name="20% - Accent4 3 2 3" xfId="820" xr:uid="{00000000-0005-0000-0000-0000B7030000}"/>
    <cellStyle name="20% - Accent4 3 2 3 2" xfId="1588" xr:uid="{00000000-0005-0000-0000-0000B8030000}"/>
    <cellStyle name="20% - Accent4 3 2 3 2 2" xfId="4464" xr:uid="{00000000-0005-0000-0000-0000B9030000}"/>
    <cellStyle name="20% - Accent4 3 2 3 2 2 2" xfId="9227" xr:uid="{00000000-0005-0000-0000-0000BA030000}"/>
    <cellStyle name="20% - Accent4 3 2 3 2 3" xfId="6355" xr:uid="{00000000-0005-0000-0000-0000BB030000}"/>
    <cellStyle name="20% - Accent4 3 2 3 3" xfId="2549" xr:uid="{00000000-0005-0000-0000-0000BC030000}"/>
    <cellStyle name="20% - Accent4 3 2 3 3 2" xfId="7312" xr:uid="{00000000-0005-0000-0000-0000BD030000}"/>
    <cellStyle name="20% - Accent4 3 2 3 4" xfId="5583" xr:uid="{00000000-0005-0000-0000-0000BE030000}"/>
    <cellStyle name="20% - Accent4 3 2 4" xfId="1147" xr:uid="{00000000-0005-0000-0000-0000BF030000}"/>
    <cellStyle name="20% - Accent4 3 2 4 2" xfId="4790" xr:uid="{00000000-0005-0000-0000-0000C0030000}"/>
    <cellStyle name="20% - Accent4 3 2 4 2 2" xfId="9553" xr:uid="{00000000-0005-0000-0000-0000C1030000}"/>
    <cellStyle name="20% - Accent4 3 2 4 3" xfId="2869" xr:uid="{00000000-0005-0000-0000-0000C2030000}"/>
    <cellStyle name="20% - Accent4 3 2 4 3 2" xfId="7638" xr:uid="{00000000-0005-0000-0000-0000C3030000}"/>
    <cellStyle name="20% - Accent4 3 2 4 4" xfId="5857" xr:uid="{00000000-0005-0000-0000-0000C4030000}"/>
    <cellStyle name="20% - Accent4 3 2 5" xfId="4016" xr:uid="{00000000-0005-0000-0000-0000C5030000}"/>
    <cellStyle name="20% - Accent4 3 2 5 2" xfId="8780" xr:uid="{00000000-0005-0000-0000-0000C6030000}"/>
    <cellStyle name="20% - Accent4 3 2 6" xfId="3154" xr:uid="{00000000-0005-0000-0000-0000C7030000}"/>
    <cellStyle name="20% - Accent4 3 2 6 2" xfId="7923" xr:uid="{00000000-0005-0000-0000-0000C8030000}"/>
    <cellStyle name="20% - Accent4 3 2 7" xfId="2105" xr:uid="{00000000-0005-0000-0000-0000C9030000}"/>
    <cellStyle name="20% - Accent4 3 2 7 2" xfId="6865" xr:uid="{00000000-0005-0000-0000-0000CA030000}"/>
    <cellStyle name="20% - Accent4 3 2 8" xfId="5085" xr:uid="{00000000-0005-0000-0000-0000CB030000}"/>
    <cellStyle name="20% - Accent4 3 3" xfId="508" xr:uid="{00000000-0005-0000-0000-0000CC030000}"/>
    <cellStyle name="20% - Accent4 3 3 2" xfId="1283" xr:uid="{00000000-0005-0000-0000-0000CD030000}"/>
    <cellStyle name="20% - Accent4 3 3 2 2" xfId="4158" xr:uid="{00000000-0005-0000-0000-0000CE030000}"/>
    <cellStyle name="20% - Accent4 3 3 2 2 2" xfId="8922" xr:uid="{00000000-0005-0000-0000-0000CF030000}"/>
    <cellStyle name="20% - Accent4 3 3 2 3" xfId="5985" xr:uid="{00000000-0005-0000-0000-0000D0030000}"/>
    <cellStyle name="20% - Accent4 3 3 3" xfId="3313" xr:uid="{00000000-0005-0000-0000-0000D1030000}"/>
    <cellStyle name="20% - Accent4 3 3 3 2" xfId="8082" xr:uid="{00000000-0005-0000-0000-0000D2030000}"/>
    <cellStyle name="20% - Accent4 3 3 4" xfId="2244" xr:uid="{00000000-0005-0000-0000-0000D3030000}"/>
    <cellStyle name="20% - Accent4 3 3 4 2" xfId="7007" xr:uid="{00000000-0005-0000-0000-0000D4030000}"/>
    <cellStyle name="20% - Accent4 3 3 5" xfId="5213" xr:uid="{00000000-0005-0000-0000-0000D5030000}"/>
    <cellStyle name="20% - Accent4 3 4" xfId="665" xr:uid="{00000000-0005-0000-0000-0000D6030000}"/>
    <cellStyle name="20% - Accent4 3 4 2" xfId="1435" xr:uid="{00000000-0005-0000-0000-0000D7030000}"/>
    <cellStyle name="20% - Accent4 3 4 2 2" xfId="4311" xr:uid="{00000000-0005-0000-0000-0000D8030000}"/>
    <cellStyle name="20% - Accent4 3 4 2 2 2" xfId="9074" xr:uid="{00000000-0005-0000-0000-0000D9030000}"/>
    <cellStyle name="20% - Accent4 3 4 2 3" xfId="6200" xr:uid="{00000000-0005-0000-0000-0000DA030000}"/>
    <cellStyle name="20% - Accent4 3 4 3" xfId="2396" xr:uid="{00000000-0005-0000-0000-0000DB030000}"/>
    <cellStyle name="20% - Accent4 3 4 3 2" xfId="7159" xr:uid="{00000000-0005-0000-0000-0000DC030000}"/>
    <cellStyle name="20% - Accent4 3 4 4" xfId="5428" xr:uid="{00000000-0005-0000-0000-0000DD030000}"/>
    <cellStyle name="20% - Accent4 3 5" xfId="975" xr:uid="{00000000-0005-0000-0000-0000DE030000}"/>
    <cellStyle name="20% - Accent4 3 5 2" xfId="4619" xr:uid="{00000000-0005-0000-0000-0000DF030000}"/>
    <cellStyle name="20% - Accent4 3 5 2 2" xfId="9382" xr:uid="{00000000-0005-0000-0000-0000E0030000}"/>
    <cellStyle name="20% - Accent4 3 5 3" xfId="2703" xr:uid="{00000000-0005-0000-0000-0000E1030000}"/>
    <cellStyle name="20% - Accent4 3 5 3 2" xfId="7467" xr:uid="{00000000-0005-0000-0000-0000E2030000}"/>
    <cellStyle name="20% - Accent4 3 5 4" xfId="5743" xr:uid="{00000000-0005-0000-0000-0000E3030000}"/>
    <cellStyle name="20% - Accent4 3 6" xfId="1934" xr:uid="{00000000-0005-0000-0000-0000E4030000}"/>
    <cellStyle name="20% - Accent4 3 6 2" xfId="3836" xr:uid="{00000000-0005-0000-0000-0000E5030000}"/>
    <cellStyle name="20% - Accent4 3 6 2 2" xfId="8604" xr:uid="{00000000-0005-0000-0000-0000E6030000}"/>
    <cellStyle name="20% - Accent4 3 6 3" xfId="6689" xr:uid="{00000000-0005-0000-0000-0000E7030000}"/>
    <cellStyle name="20% - Accent4 3 7" xfId="3660" xr:uid="{00000000-0005-0000-0000-0000E8030000}"/>
    <cellStyle name="20% - Accent4 3 7 2" xfId="8428" xr:uid="{00000000-0005-0000-0000-0000E9030000}"/>
    <cellStyle name="20% - Accent4 3 8" xfId="2994" xr:uid="{00000000-0005-0000-0000-0000EA030000}"/>
    <cellStyle name="20% - Accent4 3 8 2" xfId="7763" xr:uid="{00000000-0005-0000-0000-0000EB030000}"/>
    <cellStyle name="20% - Accent4 3 9" xfId="1743" xr:uid="{00000000-0005-0000-0000-0000EC030000}"/>
    <cellStyle name="20% - Accent4 3 9 2" xfId="6513" xr:uid="{00000000-0005-0000-0000-0000ED030000}"/>
    <cellStyle name="20% - Accent4 4" xfId="193" xr:uid="{00000000-0005-0000-0000-0000EE030000}"/>
    <cellStyle name="20% - Accent4 4 2" xfId="379" xr:uid="{00000000-0005-0000-0000-0000EF030000}"/>
    <cellStyle name="20% - Accent4 4 2 2" xfId="1161" xr:uid="{00000000-0005-0000-0000-0000F0030000}"/>
    <cellStyle name="20% - Accent4 4 2 2 2" xfId="4804" xr:uid="{00000000-0005-0000-0000-0000F1030000}"/>
    <cellStyle name="20% - Accent4 4 2 2 2 2" xfId="9567" xr:uid="{00000000-0005-0000-0000-0000F2030000}"/>
    <cellStyle name="20% - Accent4 4 2 2 3" xfId="2883" xr:uid="{00000000-0005-0000-0000-0000F3030000}"/>
    <cellStyle name="20% - Accent4 4 2 2 3 2" xfId="7652" xr:uid="{00000000-0005-0000-0000-0000F4030000}"/>
    <cellStyle name="20% - Accent4 4 2 2 4" xfId="6113" xr:uid="{00000000-0005-0000-0000-0000F5030000}"/>
    <cellStyle name="20% - Accent4 4 2 3" xfId="4029" xr:uid="{00000000-0005-0000-0000-0000F6030000}"/>
    <cellStyle name="20% - Accent4 4 2 3 2" xfId="8793" xr:uid="{00000000-0005-0000-0000-0000F7030000}"/>
    <cellStyle name="20% - Accent4 4 2 4" xfId="3501" xr:uid="{00000000-0005-0000-0000-0000F8030000}"/>
    <cellStyle name="20% - Accent4 4 2 4 2" xfId="8269" xr:uid="{00000000-0005-0000-0000-0000F9030000}"/>
    <cellStyle name="20% - Accent4 4 2 5" xfId="2118" xr:uid="{00000000-0005-0000-0000-0000FA030000}"/>
    <cellStyle name="20% - Accent4 4 2 5 2" xfId="6878" xr:uid="{00000000-0005-0000-0000-0000FB030000}"/>
    <cellStyle name="20% - Accent4 4 2 6" xfId="5341" xr:uid="{00000000-0005-0000-0000-0000FC030000}"/>
    <cellStyle name="20% - Accent4 4 3" xfId="832" xr:uid="{00000000-0005-0000-0000-0000FD030000}"/>
    <cellStyle name="20% - Accent4 4 3 2" xfId="1600" xr:uid="{00000000-0005-0000-0000-0000FE030000}"/>
    <cellStyle name="20% - Accent4 4 3 2 2" xfId="4476" xr:uid="{00000000-0005-0000-0000-0000FF030000}"/>
    <cellStyle name="20% - Accent4 4 3 2 2 2" xfId="9239" xr:uid="{00000000-0005-0000-0000-000000040000}"/>
    <cellStyle name="20% - Accent4 4 3 2 3" xfId="6369" xr:uid="{00000000-0005-0000-0000-000001040000}"/>
    <cellStyle name="20% - Accent4 4 3 3" xfId="3327" xr:uid="{00000000-0005-0000-0000-000002040000}"/>
    <cellStyle name="20% - Accent4 4 3 3 2" xfId="8096" xr:uid="{00000000-0005-0000-0000-000003040000}"/>
    <cellStyle name="20% - Accent4 4 3 4" xfId="2561" xr:uid="{00000000-0005-0000-0000-000004040000}"/>
    <cellStyle name="20% - Accent4 4 3 4 2" xfId="7324" xr:uid="{00000000-0005-0000-0000-000005040000}"/>
    <cellStyle name="20% - Accent4 4 3 5" xfId="5597" xr:uid="{00000000-0005-0000-0000-000006040000}"/>
    <cellStyle name="20% - Accent4 4 4" xfId="989" xr:uid="{00000000-0005-0000-0000-000007040000}"/>
    <cellStyle name="20% - Accent4 4 4 2" xfId="4633" xr:uid="{00000000-0005-0000-0000-000008040000}"/>
    <cellStyle name="20% - Accent4 4 4 2 2" xfId="9396" xr:uid="{00000000-0005-0000-0000-000009040000}"/>
    <cellStyle name="20% - Accent4 4 4 3" xfId="2717" xr:uid="{00000000-0005-0000-0000-00000A040000}"/>
    <cellStyle name="20% - Accent4 4 4 3 2" xfId="7481" xr:uid="{00000000-0005-0000-0000-00000B040000}"/>
    <cellStyle name="20% - Accent4 4 4 4" xfId="5871" xr:uid="{00000000-0005-0000-0000-00000C040000}"/>
    <cellStyle name="20% - Accent4 4 5" xfId="1948" xr:uid="{00000000-0005-0000-0000-00000D040000}"/>
    <cellStyle name="20% - Accent4 4 5 2" xfId="3850" xr:uid="{00000000-0005-0000-0000-00000E040000}"/>
    <cellStyle name="20% - Accent4 4 5 2 2" xfId="8618" xr:uid="{00000000-0005-0000-0000-00000F040000}"/>
    <cellStyle name="20% - Accent4 4 5 3" xfId="6703" xr:uid="{00000000-0005-0000-0000-000010040000}"/>
    <cellStyle name="20% - Accent4 4 6" xfId="3674" xr:uid="{00000000-0005-0000-0000-000011040000}"/>
    <cellStyle name="20% - Accent4 4 6 2" xfId="8442" xr:uid="{00000000-0005-0000-0000-000012040000}"/>
    <cellStyle name="20% - Accent4 4 7" xfId="3168" xr:uid="{00000000-0005-0000-0000-000013040000}"/>
    <cellStyle name="20% - Accent4 4 7 2" xfId="7937" xr:uid="{00000000-0005-0000-0000-000014040000}"/>
    <cellStyle name="20% - Accent4 4 8" xfId="1757" xr:uid="{00000000-0005-0000-0000-000015040000}"/>
    <cellStyle name="20% - Accent4 4 8 2" xfId="6527" xr:uid="{00000000-0005-0000-0000-000016040000}"/>
    <cellStyle name="20% - Accent4 4 9" xfId="5099" xr:uid="{00000000-0005-0000-0000-000017040000}"/>
    <cellStyle name="20% - Accent4 5" xfId="226" xr:uid="{00000000-0005-0000-0000-000018040000}"/>
    <cellStyle name="20% - Accent4 5 2" xfId="393" xr:uid="{00000000-0005-0000-0000-000019040000}"/>
    <cellStyle name="20% - Accent4 5 2 2" xfId="1173" xr:uid="{00000000-0005-0000-0000-00001A040000}"/>
    <cellStyle name="20% - Accent4 5 2 2 2" xfId="4816" xr:uid="{00000000-0005-0000-0000-00001B040000}"/>
    <cellStyle name="20% - Accent4 5 2 2 2 2" xfId="9579" xr:uid="{00000000-0005-0000-0000-00001C040000}"/>
    <cellStyle name="20% - Accent4 5 2 2 3" xfId="2895" xr:uid="{00000000-0005-0000-0000-00001D040000}"/>
    <cellStyle name="20% - Accent4 5 2 2 3 2" xfId="7664" xr:uid="{00000000-0005-0000-0000-00001E040000}"/>
    <cellStyle name="20% - Accent4 5 2 2 4" xfId="6003" xr:uid="{00000000-0005-0000-0000-00001F040000}"/>
    <cellStyle name="20% - Accent4 5 2 3" xfId="4043" xr:uid="{00000000-0005-0000-0000-000020040000}"/>
    <cellStyle name="20% - Accent4 5 2 3 2" xfId="8807" xr:uid="{00000000-0005-0000-0000-000021040000}"/>
    <cellStyle name="20% - Accent4 5 2 4" xfId="3515" xr:uid="{00000000-0005-0000-0000-000022040000}"/>
    <cellStyle name="20% - Accent4 5 2 4 2" xfId="8283" xr:uid="{00000000-0005-0000-0000-000023040000}"/>
    <cellStyle name="20% - Accent4 5 2 5" xfId="2130" xr:uid="{00000000-0005-0000-0000-000024040000}"/>
    <cellStyle name="20% - Accent4 5 2 5 2" xfId="6892" xr:uid="{00000000-0005-0000-0000-000025040000}"/>
    <cellStyle name="20% - Accent4 5 2 6" xfId="5231" xr:uid="{00000000-0005-0000-0000-000026040000}"/>
    <cellStyle name="20% - Accent4 5 3" xfId="755" xr:uid="{00000000-0005-0000-0000-000027040000}"/>
    <cellStyle name="20% - Accent4 5 3 2" xfId="1523" xr:uid="{00000000-0005-0000-0000-000028040000}"/>
    <cellStyle name="20% - Accent4 5 3 2 2" xfId="4399" xr:uid="{00000000-0005-0000-0000-000029040000}"/>
    <cellStyle name="20% - Accent4 5 3 2 2 2" xfId="9162" xr:uid="{00000000-0005-0000-0000-00002A040000}"/>
    <cellStyle name="20% - Accent4 5 3 2 3" xfId="6289" xr:uid="{00000000-0005-0000-0000-00002B040000}"/>
    <cellStyle name="20% - Accent4 5 3 3" xfId="3341" xr:uid="{00000000-0005-0000-0000-00002C040000}"/>
    <cellStyle name="20% - Accent4 5 3 3 2" xfId="8110" xr:uid="{00000000-0005-0000-0000-00002D040000}"/>
    <cellStyle name="20% - Accent4 5 3 4" xfId="2484" xr:uid="{00000000-0005-0000-0000-00002E040000}"/>
    <cellStyle name="20% - Accent4 5 3 4 2" xfId="7247" xr:uid="{00000000-0005-0000-0000-00002F040000}"/>
    <cellStyle name="20% - Accent4 5 3 5" xfId="5517" xr:uid="{00000000-0005-0000-0000-000030040000}"/>
    <cellStyle name="20% - Accent4 5 4" xfId="1001" xr:uid="{00000000-0005-0000-0000-000031040000}"/>
    <cellStyle name="20% - Accent4 5 4 2" xfId="4645" xr:uid="{00000000-0005-0000-0000-000032040000}"/>
    <cellStyle name="20% - Accent4 5 4 2 2" xfId="9408" xr:uid="{00000000-0005-0000-0000-000033040000}"/>
    <cellStyle name="20% - Accent4 5 4 3" xfId="2729" xr:uid="{00000000-0005-0000-0000-000034040000}"/>
    <cellStyle name="20% - Accent4 5 4 3 2" xfId="7493" xr:uid="{00000000-0005-0000-0000-000035040000}"/>
    <cellStyle name="20% - Accent4 5 4 4" xfId="5761" xr:uid="{00000000-0005-0000-0000-000036040000}"/>
    <cellStyle name="20% - Accent4 5 5" xfId="1974" xr:uid="{00000000-0005-0000-0000-000037040000}"/>
    <cellStyle name="20% - Accent4 5 5 2" xfId="3877" xr:uid="{00000000-0005-0000-0000-000038040000}"/>
    <cellStyle name="20% - Accent4 5 5 2 2" xfId="8641" xr:uid="{00000000-0005-0000-0000-000039040000}"/>
    <cellStyle name="20% - Accent4 5 5 3" xfId="6726" xr:uid="{00000000-0005-0000-0000-00003A040000}"/>
    <cellStyle name="20% - Accent4 5 6" xfId="3688" xr:uid="{00000000-0005-0000-0000-00003B040000}"/>
    <cellStyle name="20% - Accent4 5 6 2" xfId="8456" xr:uid="{00000000-0005-0000-0000-00003C040000}"/>
    <cellStyle name="20% - Accent4 5 7" xfId="3088" xr:uid="{00000000-0005-0000-0000-00003D040000}"/>
    <cellStyle name="20% - Accent4 5 7 2" xfId="7857" xr:uid="{00000000-0005-0000-0000-00003E040000}"/>
    <cellStyle name="20% - Accent4 5 8" xfId="1769" xr:uid="{00000000-0005-0000-0000-00003F040000}"/>
    <cellStyle name="20% - Accent4 5 8 2" xfId="6541" xr:uid="{00000000-0005-0000-0000-000040040000}"/>
    <cellStyle name="20% - Accent4 5 9" xfId="4989" xr:uid="{00000000-0005-0000-0000-000041040000}"/>
    <cellStyle name="20% - Accent4 6" xfId="305" xr:uid="{00000000-0005-0000-0000-000042040000}"/>
    <cellStyle name="20% - Accent4 6 2" xfId="1082" xr:uid="{00000000-0005-0000-0000-000043040000}"/>
    <cellStyle name="20% - Accent4 6 2 2" xfId="4725" xr:uid="{00000000-0005-0000-0000-000044040000}"/>
    <cellStyle name="20% - Accent4 6 2 2 2" xfId="9488" xr:uid="{00000000-0005-0000-0000-000045040000}"/>
    <cellStyle name="20% - Accent4 6 2 3" xfId="2804" xr:uid="{00000000-0005-0000-0000-000046040000}"/>
    <cellStyle name="20% - Accent4 6 2 3 2" xfId="7573" xr:uid="{00000000-0005-0000-0000-000047040000}"/>
    <cellStyle name="20% - Accent4 6 2 4" xfId="5889" xr:uid="{00000000-0005-0000-0000-000048040000}"/>
    <cellStyle name="20% - Accent4 6 3" xfId="3955" xr:uid="{00000000-0005-0000-0000-000049040000}"/>
    <cellStyle name="20% - Accent4 6 3 2" xfId="8719" xr:uid="{00000000-0005-0000-0000-00004A040000}"/>
    <cellStyle name="20% - Accent4 6 4" xfId="3422" xr:uid="{00000000-0005-0000-0000-00004B040000}"/>
    <cellStyle name="20% - Accent4 6 4 2" xfId="8190" xr:uid="{00000000-0005-0000-0000-00004C040000}"/>
    <cellStyle name="20% - Accent4 6 5" xfId="2046" xr:uid="{00000000-0005-0000-0000-00004D040000}"/>
    <cellStyle name="20% - Accent4 6 5 2" xfId="6804" xr:uid="{00000000-0005-0000-0000-00004E040000}"/>
    <cellStyle name="20% - Accent4 6 6" xfId="5117" xr:uid="{00000000-0005-0000-0000-00004F040000}"/>
    <cellStyle name="20% - Accent4 7" xfId="593" xr:uid="{00000000-0005-0000-0000-000050040000}"/>
    <cellStyle name="20% - Accent4 7 2" xfId="1368" xr:uid="{00000000-0005-0000-0000-000051040000}"/>
    <cellStyle name="20% - Accent4 7 2 2" xfId="4243" xr:uid="{00000000-0005-0000-0000-000052040000}"/>
    <cellStyle name="20% - Accent4 7 2 2 2" xfId="9007" xr:uid="{00000000-0005-0000-0000-000053040000}"/>
    <cellStyle name="20% - Accent4 7 2 3" xfId="6127" xr:uid="{00000000-0005-0000-0000-000054040000}"/>
    <cellStyle name="20% - Accent4 7 3" xfId="3248" xr:uid="{00000000-0005-0000-0000-000055040000}"/>
    <cellStyle name="20% - Accent4 7 3 2" xfId="8017" xr:uid="{00000000-0005-0000-0000-000056040000}"/>
    <cellStyle name="20% - Accent4 7 4" xfId="2329" xr:uid="{00000000-0005-0000-0000-000057040000}"/>
    <cellStyle name="20% - Accent4 7 4 2" xfId="7092" xr:uid="{00000000-0005-0000-0000-000058040000}"/>
    <cellStyle name="20% - Accent4 7 5" xfId="5355" xr:uid="{00000000-0005-0000-0000-000059040000}"/>
    <cellStyle name="20% - Accent4 8" xfId="599" xr:uid="{00000000-0005-0000-0000-00005A040000}"/>
    <cellStyle name="20% - Accent4 8 2" xfId="1374" xr:uid="{00000000-0005-0000-0000-00005B040000}"/>
    <cellStyle name="20% - Accent4 8 2 2" xfId="4249" xr:uid="{00000000-0005-0000-0000-00005C040000}"/>
    <cellStyle name="20% - Accent4 8 2 2 2" xfId="9013" xr:uid="{00000000-0005-0000-0000-00005D040000}"/>
    <cellStyle name="20% - Accent4 8 2 3" xfId="6133" xr:uid="{00000000-0005-0000-0000-00005E040000}"/>
    <cellStyle name="20% - Accent4 8 3" xfId="2335" xr:uid="{00000000-0005-0000-0000-00005F040000}"/>
    <cellStyle name="20% - Accent4 8 3 2" xfId="7098" xr:uid="{00000000-0005-0000-0000-000060040000}"/>
    <cellStyle name="20% - Accent4 8 4" xfId="5361" xr:uid="{00000000-0005-0000-0000-000061040000}"/>
    <cellStyle name="20% - Accent4 9" xfId="910" xr:uid="{00000000-0005-0000-0000-000062040000}"/>
    <cellStyle name="20% - Accent4 9 2" xfId="4554" xr:uid="{00000000-0005-0000-0000-000063040000}"/>
    <cellStyle name="20% - Accent4 9 2 2" xfId="9317" xr:uid="{00000000-0005-0000-0000-000064040000}"/>
    <cellStyle name="20% - Accent4 9 3" xfId="2638" xr:uid="{00000000-0005-0000-0000-000065040000}"/>
    <cellStyle name="20% - Accent4 9 3 2" xfId="7402" xr:uid="{00000000-0005-0000-0000-000066040000}"/>
    <cellStyle name="20% - Accent4 9 4" xfId="5647" xr:uid="{00000000-0005-0000-0000-000067040000}"/>
    <cellStyle name="20% - Accent5" xfId="34" builtinId="46" customBuiltin="1"/>
    <cellStyle name="20% - Accent5 10" xfId="1818" xr:uid="{00000000-0005-0000-0000-000069040000}"/>
    <cellStyle name="20% - Accent5 10 2" xfId="3736" xr:uid="{00000000-0005-0000-0000-00006A040000}"/>
    <cellStyle name="20% - Accent5 10 2 2" xfId="8504" xr:uid="{00000000-0005-0000-0000-00006B040000}"/>
    <cellStyle name="20% - Accent5 10 3" xfId="6589" xr:uid="{00000000-0005-0000-0000-00006C040000}"/>
    <cellStyle name="20% - Accent5 11" xfId="3597" xr:uid="{00000000-0005-0000-0000-00006D040000}"/>
    <cellStyle name="20% - Accent5 11 2" xfId="8365" xr:uid="{00000000-0005-0000-0000-00006E040000}"/>
    <cellStyle name="20% - Accent5 12" xfId="4859" xr:uid="{00000000-0005-0000-0000-00006F040000}"/>
    <cellStyle name="20% - Accent5 12 2" xfId="9622" xr:uid="{00000000-0005-0000-0000-000070040000}"/>
    <cellStyle name="20% - Accent5 13" xfId="2936" xr:uid="{00000000-0005-0000-0000-000071040000}"/>
    <cellStyle name="20% - Accent5 13 2" xfId="7705" xr:uid="{00000000-0005-0000-0000-000072040000}"/>
    <cellStyle name="20% - Accent5 14" xfId="1680" xr:uid="{00000000-0005-0000-0000-000073040000}"/>
    <cellStyle name="20% - Accent5 14 2" xfId="6450" xr:uid="{00000000-0005-0000-0000-000074040000}"/>
    <cellStyle name="20% - Accent5 15" xfId="4877" xr:uid="{00000000-0005-0000-0000-000075040000}"/>
    <cellStyle name="20% - Accent5 2" xfId="138" xr:uid="{00000000-0005-0000-0000-000076040000}"/>
    <cellStyle name="20% - Accent5 2 10" xfId="4927" xr:uid="{00000000-0005-0000-0000-000077040000}"/>
    <cellStyle name="20% - Accent5 2 2" xfId="352" xr:uid="{00000000-0005-0000-0000-000078040000}"/>
    <cellStyle name="20% - Accent5 2 2 2" xfId="539" xr:uid="{00000000-0005-0000-0000-000079040000}"/>
    <cellStyle name="20% - Accent5 2 2 2 2" xfId="1314" xr:uid="{00000000-0005-0000-0000-00007A040000}"/>
    <cellStyle name="20% - Accent5 2 2 2 2 2" xfId="4189" xr:uid="{00000000-0005-0000-0000-00007B040000}"/>
    <cellStyle name="20% - Accent5 2 2 2 2 2 2" xfId="8953" xr:uid="{00000000-0005-0000-0000-00007C040000}"/>
    <cellStyle name="20% - Accent5 2 2 2 2 3" xfId="6055" xr:uid="{00000000-0005-0000-0000-00007D040000}"/>
    <cellStyle name="20% - Accent5 2 2 2 3" xfId="3473" xr:uid="{00000000-0005-0000-0000-00007E040000}"/>
    <cellStyle name="20% - Accent5 2 2 2 3 2" xfId="8241" xr:uid="{00000000-0005-0000-0000-00007F040000}"/>
    <cellStyle name="20% - Accent5 2 2 2 4" xfId="2275" xr:uid="{00000000-0005-0000-0000-000080040000}"/>
    <cellStyle name="20% - Accent5 2 2 2 4 2" xfId="7038" xr:uid="{00000000-0005-0000-0000-000081040000}"/>
    <cellStyle name="20% - Accent5 2 2 2 5" xfId="5283" xr:uid="{00000000-0005-0000-0000-000082040000}"/>
    <cellStyle name="20% - Accent5 2 2 3" xfId="708" xr:uid="{00000000-0005-0000-0000-000083040000}"/>
    <cellStyle name="20% - Accent5 2 2 3 2" xfId="1478" xr:uid="{00000000-0005-0000-0000-000084040000}"/>
    <cellStyle name="20% - Accent5 2 2 3 2 2" xfId="4354" xr:uid="{00000000-0005-0000-0000-000085040000}"/>
    <cellStyle name="20% - Accent5 2 2 3 2 2 2" xfId="9117" xr:uid="{00000000-0005-0000-0000-000086040000}"/>
    <cellStyle name="20% - Accent5 2 2 3 2 3" xfId="6243" xr:uid="{00000000-0005-0000-0000-000087040000}"/>
    <cellStyle name="20% - Accent5 2 2 3 3" xfId="2439" xr:uid="{00000000-0005-0000-0000-000088040000}"/>
    <cellStyle name="20% - Accent5 2 2 3 3 2" xfId="7202" xr:uid="{00000000-0005-0000-0000-000089040000}"/>
    <cellStyle name="20% - Accent5 2 2 3 4" xfId="5471" xr:uid="{00000000-0005-0000-0000-00008A040000}"/>
    <cellStyle name="20% - Accent5 2 2 4" xfId="1133" xr:uid="{00000000-0005-0000-0000-00008B040000}"/>
    <cellStyle name="20% - Accent5 2 2 4 2" xfId="4776" xr:uid="{00000000-0005-0000-0000-00008C040000}"/>
    <cellStyle name="20% - Accent5 2 2 4 2 2" xfId="9539" xr:uid="{00000000-0005-0000-0000-00008D040000}"/>
    <cellStyle name="20% - Accent5 2 2 4 3" xfId="2855" xr:uid="{00000000-0005-0000-0000-00008E040000}"/>
    <cellStyle name="20% - Accent5 2 2 4 3 2" xfId="7624" xr:uid="{00000000-0005-0000-0000-00008F040000}"/>
    <cellStyle name="20% - Accent5 2 2 4 4" xfId="5813" xr:uid="{00000000-0005-0000-0000-000090040000}"/>
    <cellStyle name="20% - Accent5 2 2 5" xfId="4002" xr:uid="{00000000-0005-0000-0000-000091040000}"/>
    <cellStyle name="20% - Accent5 2 2 5 2" xfId="8766" xr:uid="{00000000-0005-0000-0000-000092040000}"/>
    <cellStyle name="20% - Accent5 2 2 6" xfId="3042" xr:uid="{00000000-0005-0000-0000-000093040000}"/>
    <cellStyle name="20% - Accent5 2 2 6 2" xfId="7811" xr:uid="{00000000-0005-0000-0000-000094040000}"/>
    <cellStyle name="20% - Accent5 2 2 7" xfId="2092" xr:uid="{00000000-0005-0000-0000-000095040000}"/>
    <cellStyle name="20% - Accent5 2 2 7 2" xfId="6851" xr:uid="{00000000-0005-0000-0000-000096040000}"/>
    <cellStyle name="20% - Accent5 2 2 8" xfId="5041" xr:uid="{00000000-0005-0000-0000-000097040000}"/>
    <cellStyle name="20% - Accent5 2 3" xfId="466" xr:uid="{00000000-0005-0000-0000-000098040000}"/>
    <cellStyle name="20% - Accent5 2 3 2" xfId="806" xr:uid="{00000000-0005-0000-0000-000099040000}"/>
    <cellStyle name="20% - Accent5 2 3 2 2" xfId="1574" xr:uid="{00000000-0005-0000-0000-00009A040000}"/>
    <cellStyle name="20% - Accent5 2 3 2 2 2" xfId="4450" xr:uid="{00000000-0005-0000-0000-00009B040000}"/>
    <cellStyle name="20% - Accent5 2 3 2 2 2 2" xfId="9213" xr:uid="{00000000-0005-0000-0000-00009C040000}"/>
    <cellStyle name="20% - Accent5 2 3 2 2 3" xfId="6341" xr:uid="{00000000-0005-0000-0000-00009D040000}"/>
    <cellStyle name="20% - Accent5 2 3 2 3" xfId="2535" xr:uid="{00000000-0005-0000-0000-00009E040000}"/>
    <cellStyle name="20% - Accent5 2 3 2 3 2" xfId="7298" xr:uid="{00000000-0005-0000-0000-00009F040000}"/>
    <cellStyle name="20% - Accent5 2 3 2 4" xfId="5569" xr:uid="{00000000-0005-0000-0000-0000A0040000}"/>
    <cellStyle name="20% - Accent5 2 3 3" xfId="1243" xr:uid="{00000000-0005-0000-0000-0000A1040000}"/>
    <cellStyle name="20% - Accent5 2 3 3 2" xfId="4116" xr:uid="{00000000-0005-0000-0000-0000A2040000}"/>
    <cellStyle name="20% - Accent5 2 3 3 2 2" xfId="8880" xr:uid="{00000000-0005-0000-0000-0000A3040000}"/>
    <cellStyle name="20% - Accent5 2 3 3 3" xfId="5941" xr:uid="{00000000-0005-0000-0000-0000A4040000}"/>
    <cellStyle name="20% - Accent5 2 3 4" xfId="3140" xr:uid="{00000000-0005-0000-0000-0000A5040000}"/>
    <cellStyle name="20% - Accent5 2 3 4 2" xfId="7909" xr:uid="{00000000-0005-0000-0000-0000A6040000}"/>
    <cellStyle name="20% - Accent5 2 3 5" xfId="2202" xr:uid="{00000000-0005-0000-0000-0000A7040000}"/>
    <cellStyle name="20% - Accent5 2 3 5 2" xfId="6965" xr:uid="{00000000-0005-0000-0000-0000A8040000}"/>
    <cellStyle name="20% - Accent5 2 3 6" xfId="5169" xr:uid="{00000000-0005-0000-0000-0000A9040000}"/>
    <cellStyle name="20% - Accent5 2 4" xfId="652" xr:uid="{00000000-0005-0000-0000-0000AA040000}"/>
    <cellStyle name="20% - Accent5 2 4 2" xfId="1423" xr:uid="{00000000-0005-0000-0000-0000AB040000}"/>
    <cellStyle name="20% - Accent5 2 4 2 2" xfId="4299" xr:uid="{00000000-0005-0000-0000-0000AC040000}"/>
    <cellStyle name="20% - Accent5 2 4 2 2 2" xfId="9062" xr:uid="{00000000-0005-0000-0000-0000AD040000}"/>
    <cellStyle name="20% - Accent5 2 4 2 3" xfId="6188" xr:uid="{00000000-0005-0000-0000-0000AE040000}"/>
    <cellStyle name="20% - Accent5 2 4 3" xfId="3299" xr:uid="{00000000-0005-0000-0000-0000AF040000}"/>
    <cellStyle name="20% - Accent5 2 4 3 2" xfId="8068" xr:uid="{00000000-0005-0000-0000-0000B0040000}"/>
    <cellStyle name="20% - Accent5 2 4 4" xfId="2384" xr:uid="{00000000-0005-0000-0000-0000B1040000}"/>
    <cellStyle name="20% - Accent5 2 4 4 2" xfId="7147" xr:uid="{00000000-0005-0000-0000-0000B2040000}"/>
    <cellStyle name="20% - Accent5 2 4 5" xfId="5416" xr:uid="{00000000-0005-0000-0000-0000B3040000}"/>
    <cellStyle name="20% - Accent5 2 5" xfId="961" xr:uid="{00000000-0005-0000-0000-0000B4040000}"/>
    <cellStyle name="20% - Accent5 2 5 2" xfId="4605" xr:uid="{00000000-0005-0000-0000-0000B5040000}"/>
    <cellStyle name="20% - Accent5 2 5 2 2" xfId="9368" xr:uid="{00000000-0005-0000-0000-0000B6040000}"/>
    <cellStyle name="20% - Accent5 2 5 3" xfId="2689" xr:uid="{00000000-0005-0000-0000-0000B7040000}"/>
    <cellStyle name="20% - Accent5 2 5 3 2" xfId="7453" xr:uid="{00000000-0005-0000-0000-0000B8040000}"/>
    <cellStyle name="20% - Accent5 2 5 4" xfId="5699" xr:uid="{00000000-0005-0000-0000-0000B9040000}"/>
    <cellStyle name="20% - Accent5 2 6" xfId="1893" xr:uid="{00000000-0005-0000-0000-0000BA040000}"/>
    <cellStyle name="20% - Accent5 2 6 2" xfId="3795" xr:uid="{00000000-0005-0000-0000-0000BB040000}"/>
    <cellStyle name="20% - Accent5 2 6 2 2" xfId="8563" xr:uid="{00000000-0005-0000-0000-0000BC040000}"/>
    <cellStyle name="20% - Accent5 2 6 3" xfId="6648" xr:uid="{00000000-0005-0000-0000-0000BD040000}"/>
    <cellStyle name="20% - Accent5 2 7" xfId="3646" xr:uid="{00000000-0005-0000-0000-0000BE040000}"/>
    <cellStyle name="20% - Accent5 2 7 2" xfId="8414" xr:uid="{00000000-0005-0000-0000-0000BF040000}"/>
    <cellStyle name="20% - Accent5 2 8" xfId="2982" xr:uid="{00000000-0005-0000-0000-0000C0040000}"/>
    <cellStyle name="20% - Accent5 2 8 2" xfId="7751" xr:uid="{00000000-0005-0000-0000-0000C1040000}"/>
    <cellStyle name="20% - Accent5 2 9" xfId="1729" xr:uid="{00000000-0005-0000-0000-0000C2040000}"/>
    <cellStyle name="20% - Accent5 2 9 2" xfId="6499" xr:uid="{00000000-0005-0000-0000-0000C3040000}"/>
    <cellStyle name="20% - Accent5 3" xfId="181" xr:uid="{00000000-0005-0000-0000-0000C4040000}"/>
    <cellStyle name="20% - Accent5 3 10" xfId="4973" xr:uid="{00000000-0005-0000-0000-0000C5040000}"/>
    <cellStyle name="20% - Accent5 3 2" xfId="368" xr:uid="{00000000-0005-0000-0000-0000C6040000}"/>
    <cellStyle name="20% - Accent5 3 2 2" xfId="583" xr:uid="{00000000-0005-0000-0000-0000C7040000}"/>
    <cellStyle name="20% - Accent5 3 2 2 2" xfId="1358" xr:uid="{00000000-0005-0000-0000-0000C8040000}"/>
    <cellStyle name="20% - Accent5 3 2 2 2 2" xfId="4233" xr:uid="{00000000-0005-0000-0000-0000C9040000}"/>
    <cellStyle name="20% - Accent5 3 2 2 2 2 2" xfId="8997" xr:uid="{00000000-0005-0000-0000-0000CA040000}"/>
    <cellStyle name="20% - Accent5 3 2 2 2 3" xfId="6101" xr:uid="{00000000-0005-0000-0000-0000CB040000}"/>
    <cellStyle name="20% - Accent5 3 2 2 3" xfId="3489" xr:uid="{00000000-0005-0000-0000-0000CC040000}"/>
    <cellStyle name="20% - Accent5 3 2 2 3 2" xfId="8257" xr:uid="{00000000-0005-0000-0000-0000CD040000}"/>
    <cellStyle name="20% - Accent5 3 2 2 4" xfId="2319" xr:uid="{00000000-0005-0000-0000-0000CE040000}"/>
    <cellStyle name="20% - Accent5 3 2 2 4 2" xfId="7082" xr:uid="{00000000-0005-0000-0000-0000CF040000}"/>
    <cellStyle name="20% - Accent5 3 2 2 5" xfId="5329" xr:uid="{00000000-0005-0000-0000-0000D0040000}"/>
    <cellStyle name="20% - Accent5 3 2 3" xfId="822" xr:uid="{00000000-0005-0000-0000-0000D1040000}"/>
    <cellStyle name="20% - Accent5 3 2 3 2" xfId="1590" xr:uid="{00000000-0005-0000-0000-0000D2040000}"/>
    <cellStyle name="20% - Accent5 3 2 3 2 2" xfId="4466" xr:uid="{00000000-0005-0000-0000-0000D3040000}"/>
    <cellStyle name="20% - Accent5 3 2 3 2 2 2" xfId="9229" xr:uid="{00000000-0005-0000-0000-0000D4040000}"/>
    <cellStyle name="20% - Accent5 3 2 3 2 3" xfId="6357" xr:uid="{00000000-0005-0000-0000-0000D5040000}"/>
    <cellStyle name="20% - Accent5 3 2 3 3" xfId="2551" xr:uid="{00000000-0005-0000-0000-0000D6040000}"/>
    <cellStyle name="20% - Accent5 3 2 3 3 2" xfId="7314" xr:uid="{00000000-0005-0000-0000-0000D7040000}"/>
    <cellStyle name="20% - Accent5 3 2 3 4" xfId="5585" xr:uid="{00000000-0005-0000-0000-0000D8040000}"/>
    <cellStyle name="20% - Accent5 3 2 4" xfId="1149" xr:uid="{00000000-0005-0000-0000-0000D9040000}"/>
    <cellStyle name="20% - Accent5 3 2 4 2" xfId="4792" xr:uid="{00000000-0005-0000-0000-0000DA040000}"/>
    <cellStyle name="20% - Accent5 3 2 4 2 2" xfId="9555" xr:uid="{00000000-0005-0000-0000-0000DB040000}"/>
    <cellStyle name="20% - Accent5 3 2 4 3" xfId="2871" xr:uid="{00000000-0005-0000-0000-0000DC040000}"/>
    <cellStyle name="20% - Accent5 3 2 4 3 2" xfId="7640" xr:uid="{00000000-0005-0000-0000-0000DD040000}"/>
    <cellStyle name="20% - Accent5 3 2 4 4" xfId="5859" xr:uid="{00000000-0005-0000-0000-0000DE040000}"/>
    <cellStyle name="20% - Accent5 3 2 5" xfId="4018" xr:uid="{00000000-0005-0000-0000-0000DF040000}"/>
    <cellStyle name="20% - Accent5 3 2 5 2" xfId="8782" xr:uid="{00000000-0005-0000-0000-0000E0040000}"/>
    <cellStyle name="20% - Accent5 3 2 6" xfId="3156" xr:uid="{00000000-0005-0000-0000-0000E1040000}"/>
    <cellStyle name="20% - Accent5 3 2 6 2" xfId="7925" xr:uid="{00000000-0005-0000-0000-0000E2040000}"/>
    <cellStyle name="20% - Accent5 3 2 7" xfId="2107" xr:uid="{00000000-0005-0000-0000-0000E3040000}"/>
    <cellStyle name="20% - Accent5 3 2 7 2" xfId="6867" xr:uid="{00000000-0005-0000-0000-0000E4040000}"/>
    <cellStyle name="20% - Accent5 3 2 8" xfId="5087" xr:uid="{00000000-0005-0000-0000-0000E5040000}"/>
    <cellStyle name="20% - Accent5 3 3" xfId="510" xr:uid="{00000000-0005-0000-0000-0000E6040000}"/>
    <cellStyle name="20% - Accent5 3 3 2" xfId="1285" xr:uid="{00000000-0005-0000-0000-0000E7040000}"/>
    <cellStyle name="20% - Accent5 3 3 2 2" xfId="4160" xr:uid="{00000000-0005-0000-0000-0000E8040000}"/>
    <cellStyle name="20% - Accent5 3 3 2 2 2" xfId="8924" xr:uid="{00000000-0005-0000-0000-0000E9040000}"/>
    <cellStyle name="20% - Accent5 3 3 2 3" xfId="5987" xr:uid="{00000000-0005-0000-0000-0000EA040000}"/>
    <cellStyle name="20% - Accent5 3 3 3" xfId="3315" xr:uid="{00000000-0005-0000-0000-0000EB040000}"/>
    <cellStyle name="20% - Accent5 3 3 3 2" xfId="8084" xr:uid="{00000000-0005-0000-0000-0000EC040000}"/>
    <cellStyle name="20% - Accent5 3 3 4" xfId="2246" xr:uid="{00000000-0005-0000-0000-0000ED040000}"/>
    <cellStyle name="20% - Accent5 3 3 4 2" xfId="7009" xr:uid="{00000000-0005-0000-0000-0000EE040000}"/>
    <cellStyle name="20% - Accent5 3 3 5" xfId="5215" xr:uid="{00000000-0005-0000-0000-0000EF040000}"/>
    <cellStyle name="20% - Accent5 3 4" xfId="667" xr:uid="{00000000-0005-0000-0000-0000F0040000}"/>
    <cellStyle name="20% - Accent5 3 4 2" xfId="1437" xr:uid="{00000000-0005-0000-0000-0000F1040000}"/>
    <cellStyle name="20% - Accent5 3 4 2 2" xfId="4313" xr:uid="{00000000-0005-0000-0000-0000F2040000}"/>
    <cellStyle name="20% - Accent5 3 4 2 2 2" xfId="9076" xr:uid="{00000000-0005-0000-0000-0000F3040000}"/>
    <cellStyle name="20% - Accent5 3 4 2 3" xfId="6202" xr:uid="{00000000-0005-0000-0000-0000F4040000}"/>
    <cellStyle name="20% - Accent5 3 4 3" xfId="2398" xr:uid="{00000000-0005-0000-0000-0000F5040000}"/>
    <cellStyle name="20% - Accent5 3 4 3 2" xfId="7161" xr:uid="{00000000-0005-0000-0000-0000F6040000}"/>
    <cellStyle name="20% - Accent5 3 4 4" xfId="5430" xr:uid="{00000000-0005-0000-0000-0000F7040000}"/>
    <cellStyle name="20% - Accent5 3 5" xfId="977" xr:uid="{00000000-0005-0000-0000-0000F8040000}"/>
    <cellStyle name="20% - Accent5 3 5 2" xfId="4621" xr:uid="{00000000-0005-0000-0000-0000F9040000}"/>
    <cellStyle name="20% - Accent5 3 5 2 2" xfId="9384" xr:uid="{00000000-0005-0000-0000-0000FA040000}"/>
    <cellStyle name="20% - Accent5 3 5 3" xfId="2705" xr:uid="{00000000-0005-0000-0000-0000FB040000}"/>
    <cellStyle name="20% - Accent5 3 5 3 2" xfId="7469" xr:uid="{00000000-0005-0000-0000-0000FC040000}"/>
    <cellStyle name="20% - Accent5 3 5 4" xfId="5745" xr:uid="{00000000-0005-0000-0000-0000FD040000}"/>
    <cellStyle name="20% - Accent5 3 6" xfId="1936" xr:uid="{00000000-0005-0000-0000-0000FE040000}"/>
    <cellStyle name="20% - Accent5 3 6 2" xfId="3838" xr:uid="{00000000-0005-0000-0000-0000FF040000}"/>
    <cellStyle name="20% - Accent5 3 6 2 2" xfId="8606" xr:uid="{00000000-0005-0000-0000-000000050000}"/>
    <cellStyle name="20% - Accent5 3 6 3" xfId="6691" xr:uid="{00000000-0005-0000-0000-000001050000}"/>
    <cellStyle name="20% - Accent5 3 7" xfId="3662" xr:uid="{00000000-0005-0000-0000-000002050000}"/>
    <cellStyle name="20% - Accent5 3 7 2" xfId="8430" xr:uid="{00000000-0005-0000-0000-000003050000}"/>
    <cellStyle name="20% - Accent5 3 8" xfId="2996" xr:uid="{00000000-0005-0000-0000-000004050000}"/>
    <cellStyle name="20% - Accent5 3 8 2" xfId="7765" xr:uid="{00000000-0005-0000-0000-000005050000}"/>
    <cellStyle name="20% - Accent5 3 9" xfId="1745" xr:uid="{00000000-0005-0000-0000-000006050000}"/>
    <cellStyle name="20% - Accent5 3 9 2" xfId="6515" xr:uid="{00000000-0005-0000-0000-000007050000}"/>
    <cellStyle name="20% - Accent5 4" xfId="195" xr:uid="{00000000-0005-0000-0000-000008050000}"/>
    <cellStyle name="20% - Accent5 4 2" xfId="381" xr:uid="{00000000-0005-0000-0000-000009050000}"/>
    <cellStyle name="20% - Accent5 4 2 2" xfId="1163" xr:uid="{00000000-0005-0000-0000-00000A050000}"/>
    <cellStyle name="20% - Accent5 4 2 2 2" xfId="4806" xr:uid="{00000000-0005-0000-0000-00000B050000}"/>
    <cellStyle name="20% - Accent5 4 2 2 2 2" xfId="9569" xr:uid="{00000000-0005-0000-0000-00000C050000}"/>
    <cellStyle name="20% - Accent5 4 2 2 3" xfId="2885" xr:uid="{00000000-0005-0000-0000-00000D050000}"/>
    <cellStyle name="20% - Accent5 4 2 2 3 2" xfId="7654" xr:uid="{00000000-0005-0000-0000-00000E050000}"/>
    <cellStyle name="20% - Accent5 4 2 2 4" xfId="6115" xr:uid="{00000000-0005-0000-0000-00000F050000}"/>
    <cellStyle name="20% - Accent5 4 2 3" xfId="4031" xr:uid="{00000000-0005-0000-0000-000010050000}"/>
    <cellStyle name="20% - Accent5 4 2 3 2" xfId="8795" xr:uid="{00000000-0005-0000-0000-000011050000}"/>
    <cellStyle name="20% - Accent5 4 2 4" xfId="3503" xr:uid="{00000000-0005-0000-0000-000012050000}"/>
    <cellStyle name="20% - Accent5 4 2 4 2" xfId="8271" xr:uid="{00000000-0005-0000-0000-000013050000}"/>
    <cellStyle name="20% - Accent5 4 2 5" xfId="2120" xr:uid="{00000000-0005-0000-0000-000014050000}"/>
    <cellStyle name="20% - Accent5 4 2 5 2" xfId="6880" xr:uid="{00000000-0005-0000-0000-000015050000}"/>
    <cellStyle name="20% - Accent5 4 2 6" xfId="5343" xr:uid="{00000000-0005-0000-0000-000016050000}"/>
    <cellStyle name="20% - Accent5 4 3" xfId="834" xr:uid="{00000000-0005-0000-0000-000017050000}"/>
    <cellStyle name="20% - Accent5 4 3 2" xfId="1602" xr:uid="{00000000-0005-0000-0000-000018050000}"/>
    <cellStyle name="20% - Accent5 4 3 2 2" xfId="4478" xr:uid="{00000000-0005-0000-0000-000019050000}"/>
    <cellStyle name="20% - Accent5 4 3 2 2 2" xfId="9241" xr:uid="{00000000-0005-0000-0000-00001A050000}"/>
    <cellStyle name="20% - Accent5 4 3 2 3" xfId="6371" xr:uid="{00000000-0005-0000-0000-00001B050000}"/>
    <cellStyle name="20% - Accent5 4 3 3" xfId="3329" xr:uid="{00000000-0005-0000-0000-00001C050000}"/>
    <cellStyle name="20% - Accent5 4 3 3 2" xfId="8098" xr:uid="{00000000-0005-0000-0000-00001D050000}"/>
    <cellStyle name="20% - Accent5 4 3 4" xfId="2563" xr:uid="{00000000-0005-0000-0000-00001E050000}"/>
    <cellStyle name="20% - Accent5 4 3 4 2" xfId="7326" xr:uid="{00000000-0005-0000-0000-00001F050000}"/>
    <cellStyle name="20% - Accent5 4 3 5" xfId="5599" xr:uid="{00000000-0005-0000-0000-000020050000}"/>
    <cellStyle name="20% - Accent5 4 4" xfId="991" xr:uid="{00000000-0005-0000-0000-000021050000}"/>
    <cellStyle name="20% - Accent5 4 4 2" xfId="4635" xr:uid="{00000000-0005-0000-0000-000022050000}"/>
    <cellStyle name="20% - Accent5 4 4 2 2" xfId="9398" xr:uid="{00000000-0005-0000-0000-000023050000}"/>
    <cellStyle name="20% - Accent5 4 4 3" xfId="2719" xr:uid="{00000000-0005-0000-0000-000024050000}"/>
    <cellStyle name="20% - Accent5 4 4 3 2" xfId="7483" xr:uid="{00000000-0005-0000-0000-000025050000}"/>
    <cellStyle name="20% - Accent5 4 4 4" xfId="5873" xr:uid="{00000000-0005-0000-0000-000026050000}"/>
    <cellStyle name="20% - Accent5 4 5" xfId="1950" xr:uid="{00000000-0005-0000-0000-000027050000}"/>
    <cellStyle name="20% - Accent5 4 5 2" xfId="3852" xr:uid="{00000000-0005-0000-0000-000028050000}"/>
    <cellStyle name="20% - Accent5 4 5 2 2" xfId="8620" xr:uid="{00000000-0005-0000-0000-000029050000}"/>
    <cellStyle name="20% - Accent5 4 5 3" xfId="6705" xr:uid="{00000000-0005-0000-0000-00002A050000}"/>
    <cellStyle name="20% - Accent5 4 6" xfId="3676" xr:uid="{00000000-0005-0000-0000-00002B050000}"/>
    <cellStyle name="20% - Accent5 4 6 2" xfId="8444" xr:uid="{00000000-0005-0000-0000-00002C050000}"/>
    <cellStyle name="20% - Accent5 4 7" xfId="3170" xr:uid="{00000000-0005-0000-0000-00002D050000}"/>
    <cellStyle name="20% - Accent5 4 7 2" xfId="7939" xr:uid="{00000000-0005-0000-0000-00002E050000}"/>
    <cellStyle name="20% - Accent5 4 8" xfId="1759" xr:uid="{00000000-0005-0000-0000-00002F050000}"/>
    <cellStyle name="20% - Accent5 4 8 2" xfId="6529" xr:uid="{00000000-0005-0000-0000-000030050000}"/>
    <cellStyle name="20% - Accent5 4 9" xfId="5101" xr:uid="{00000000-0005-0000-0000-000031050000}"/>
    <cellStyle name="20% - Accent5 5" xfId="228" xr:uid="{00000000-0005-0000-0000-000032050000}"/>
    <cellStyle name="20% - Accent5 5 2" xfId="395" xr:uid="{00000000-0005-0000-0000-000033050000}"/>
    <cellStyle name="20% - Accent5 5 2 2" xfId="1175" xr:uid="{00000000-0005-0000-0000-000034050000}"/>
    <cellStyle name="20% - Accent5 5 2 2 2" xfId="4818" xr:uid="{00000000-0005-0000-0000-000035050000}"/>
    <cellStyle name="20% - Accent5 5 2 2 2 2" xfId="9581" xr:uid="{00000000-0005-0000-0000-000036050000}"/>
    <cellStyle name="20% - Accent5 5 2 2 3" xfId="2897" xr:uid="{00000000-0005-0000-0000-000037050000}"/>
    <cellStyle name="20% - Accent5 5 2 2 3 2" xfId="7666" xr:uid="{00000000-0005-0000-0000-000038050000}"/>
    <cellStyle name="20% - Accent5 5 2 2 4" xfId="6005" xr:uid="{00000000-0005-0000-0000-000039050000}"/>
    <cellStyle name="20% - Accent5 5 2 3" xfId="4045" xr:uid="{00000000-0005-0000-0000-00003A050000}"/>
    <cellStyle name="20% - Accent5 5 2 3 2" xfId="8809" xr:uid="{00000000-0005-0000-0000-00003B050000}"/>
    <cellStyle name="20% - Accent5 5 2 4" xfId="3517" xr:uid="{00000000-0005-0000-0000-00003C050000}"/>
    <cellStyle name="20% - Accent5 5 2 4 2" xfId="8285" xr:uid="{00000000-0005-0000-0000-00003D050000}"/>
    <cellStyle name="20% - Accent5 5 2 5" xfId="2132" xr:uid="{00000000-0005-0000-0000-00003E050000}"/>
    <cellStyle name="20% - Accent5 5 2 5 2" xfId="6894" xr:uid="{00000000-0005-0000-0000-00003F050000}"/>
    <cellStyle name="20% - Accent5 5 2 6" xfId="5233" xr:uid="{00000000-0005-0000-0000-000040050000}"/>
    <cellStyle name="20% - Accent5 5 3" xfId="757" xr:uid="{00000000-0005-0000-0000-000041050000}"/>
    <cellStyle name="20% - Accent5 5 3 2" xfId="1525" xr:uid="{00000000-0005-0000-0000-000042050000}"/>
    <cellStyle name="20% - Accent5 5 3 2 2" xfId="4401" xr:uid="{00000000-0005-0000-0000-000043050000}"/>
    <cellStyle name="20% - Accent5 5 3 2 2 2" xfId="9164" xr:uid="{00000000-0005-0000-0000-000044050000}"/>
    <cellStyle name="20% - Accent5 5 3 2 3" xfId="6291" xr:uid="{00000000-0005-0000-0000-000045050000}"/>
    <cellStyle name="20% - Accent5 5 3 3" xfId="3343" xr:uid="{00000000-0005-0000-0000-000046050000}"/>
    <cellStyle name="20% - Accent5 5 3 3 2" xfId="8112" xr:uid="{00000000-0005-0000-0000-000047050000}"/>
    <cellStyle name="20% - Accent5 5 3 4" xfId="2486" xr:uid="{00000000-0005-0000-0000-000048050000}"/>
    <cellStyle name="20% - Accent5 5 3 4 2" xfId="7249" xr:uid="{00000000-0005-0000-0000-000049050000}"/>
    <cellStyle name="20% - Accent5 5 3 5" xfId="5519" xr:uid="{00000000-0005-0000-0000-00004A050000}"/>
    <cellStyle name="20% - Accent5 5 4" xfId="1003" xr:uid="{00000000-0005-0000-0000-00004B050000}"/>
    <cellStyle name="20% - Accent5 5 4 2" xfId="4647" xr:uid="{00000000-0005-0000-0000-00004C050000}"/>
    <cellStyle name="20% - Accent5 5 4 2 2" xfId="9410" xr:uid="{00000000-0005-0000-0000-00004D050000}"/>
    <cellStyle name="20% - Accent5 5 4 3" xfId="2731" xr:uid="{00000000-0005-0000-0000-00004E050000}"/>
    <cellStyle name="20% - Accent5 5 4 3 2" xfId="7495" xr:uid="{00000000-0005-0000-0000-00004F050000}"/>
    <cellStyle name="20% - Accent5 5 4 4" xfId="5763" xr:uid="{00000000-0005-0000-0000-000050050000}"/>
    <cellStyle name="20% - Accent5 5 5" xfId="1976" xr:uid="{00000000-0005-0000-0000-000051050000}"/>
    <cellStyle name="20% - Accent5 5 5 2" xfId="3879" xr:uid="{00000000-0005-0000-0000-000052050000}"/>
    <cellStyle name="20% - Accent5 5 5 2 2" xfId="8643" xr:uid="{00000000-0005-0000-0000-000053050000}"/>
    <cellStyle name="20% - Accent5 5 5 3" xfId="6728" xr:uid="{00000000-0005-0000-0000-000054050000}"/>
    <cellStyle name="20% - Accent5 5 6" xfId="3690" xr:uid="{00000000-0005-0000-0000-000055050000}"/>
    <cellStyle name="20% - Accent5 5 6 2" xfId="8458" xr:uid="{00000000-0005-0000-0000-000056050000}"/>
    <cellStyle name="20% - Accent5 5 7" xfId="3090" xr:uid="{00000000-0005-0000-0000-000057050000}"/>
    <cellStyle name="20% - Accent5 5 7 2" xfId="7859" xr:uid="{00000000-0005-0000-0000-000058050000}"/>
    <cellStyle name="20% - Accent5 5 8" xfId="1771" xr:uid="{00000000-0005-0000-0000-000059050000}"/>
    <cellStyle name="20% - Accent5 5 8 2" xfId="6543" xr:uid="{00000000-0005-0000-0000-00005A050000}"/>
    <cellStyle name="20% - Accent5 5 9" xfId="4991" xr:uid="{00000000-0005-0000-0000-00005B050000}"/>
    <cellStyle name="20% - Accent5 6" xfId="307" xr:uid="{00000000-0005-0000-0000-00005C050000}"/>
    <cellStyle name="20% - Accent5 6 2" xfId="1084" xr:uid="{00000000-0005-0000-0000-00005D050000}"/>
    <cellStyle name="20% - Accent5 6 2 2" xfId="4727" xr:uid="{00000000-0005-0000-0000-00005E050000}"/>
    <cellStyle name="20% - Accent5 6 2 2 2" xfId="9490" xr:uid="{00000000-0005-0000-0000-00005F050000}"/>
    <cellStyle name="20% - Accent5 6 2 3" xfId="2806" xr:uid="{00000000-0005-0000-0000-000060050000}"/>
    <cellStyle name="20% - Accent5 6 2 3 2" xfId="7575" xr:uid="{00000000-0005-0000-0000-000061050000}"/>
    <cellStyle name="20% - Accent5 6 2 4" xfId="5891" xr:uid="{00000000-0005-0000-0000-000062050000}"/>
    <cellStyle name="20% - Accent5 6 3" xfId="3957" xr:uid="{00000000-0005-0000-0000-000063050000}"/>
    <cellStyle name="20% - Accent5 6 3 2" xfId="8721" xr:uid="{00000000-0005-0000-0000-000064050000}"/>
    <cellStyle name="20% - Accent5 6 4" xfId="3424" xr:uid="{00000000-0005-0000-0000-000065050000}"/>
    <cellStyle name="20% - Accent5 6 4 2" xfId="8192" xr:uid="{00000000-0005-0000-0000-000066050000}"/>
    <cellStyle name="20% - Accent5 6 5" xfId="2048" xr:uid="{00000000-0005-0000-0000-000067050000}"/>
    <cellStyle name="20% - Accent5 6 5 2" xfId="6806" xr:uid="{00000000-0005-0000-0000-000068050000}"/>
    <cellStyle name="20% - Accent5 6 6" xfId="5119" xr:uid="{00000000-0005-0000-0000-000069050000}"/>
    <cellStyle name="20% - Accent5 7" xfId="595" xr:uid="{00000000-0005-0000-0000-00006A050000}"/>
    <cellStyle name="20% - Accent5 7 2" xfId="1370" xr:uid="{00000000-0005-0000-0000-00006B050000}"/>
    <cellStyle name="20% - Accent5 7 2 2" xfId="4245" xr:uid="{00000000-0005-0000-0000-00006C050000}"/>
    <cellStyle name="20% - Accent5 7 2 2 2" xfId="9009" xr:uid="{00000000-0005-0000-0000-00006D050000}"/>
    <cellStyle name="20% - Accent5 7 2 3" xfId="6129" xr:uid="{00000000-0005-0000-0000-00006E050000}"/>
    <cellStyle name="20% - Accent5 7 3" xfId="3250" xr:uid="{00000000-0005-0000-0000-00006F050000}"/>
    <cellStyle name="20% - Accent5 7 3 2" xfId="8019" xr:uid="{00000000-0005-0000-0000-000070050000}"/>
    <cellStyle name="20% - Accent5 7 4" xfId="2331" xr:uid="{00000000-0005-0000-0000-000071050000}"/>
    <cellStyle name="20% - Accent5 7 4 2" xfId="7094" xr:uid="{00000000-0005-0000-0000-000072050000}"/>
    <cellStyle name="20% - Accent5 7 5" xfId="5357" xr:uid="{00000000-0005-0000-0000-000073050000}"/>
    <cellStyle name="20% - Accent5 8" xfId="614" xr:uid="{00000000-0005-0000-0000-000074050000}"/>
    <cellStyle name="20% - Accent5 8 2" xfId="1389" xr:uid="{00000000-0005-0000-0000-000075050000}"/>
    <cellStyle name="20% - Accent5 8 2 2" xfId="4264" xr:uid="{00000000-0005-0000-0000-000076050000}"/>
    <cellStyle name="20% - Accent5 8 2 2 2" xfId="9028" xr:uid="{00000000-0005-0000-0000-000077050000}"/>
    <cellStyle name="20% - Accent5 8 2 3" xfId="6152" xr:uid="{00000000-0005-0000-0000-000078050000}"/>
    <cellStyle name="20% - Accent5 8 3" xfId="2350" xr:uid="{00000000-0005-0000-0000-000079050000}"/>
    <cellStyle name="20% - Accent5 8 3 2" xfId="7113" xr:uid="{00000000-0005-0000-0000-00007A050000}"/>
    <cellStyle name="20% - Accent5 8 4" xfId="5380" xr:uid="{00000000-0005-0000-0000-00007B050000}"/>
    <cellStyle name="20% - Accent5 9" xfId="912" xr:uid="{00000000-0005-0000-0000-00007C050000}"/>
    <cellStyle name="20% - Accent5 9 2" xfId="4556" xr:uid="{00000000-0005-0000-0000-00007D050000}"/>
    <cellStyle name="20% - Accent5 9 2 2" xfId="9319" xr:uid="{00000000-0005-0000-0000-00007E050000}"/>
    <cellStyle name="20% - Accent5 9 3" xfId="2640" xr:uid="{00000000-0005-0000-0000-00007F050000}"/>
    <cellStyle name="20% - Accent5 9 3 2" xfId="7404" xr:uid="{00000000-0005-0000-0000-000080050000}"/>
    <cellStyle name="20% - Accent5 9 4" xfId="5649" xr:uid="{00000000-0005-0000-0000-000081050000}"/>
    <cellStyle name="20% - Accent6" xfId="38" builtinId="50" customBuiltin="1"/>
    <cellStyle name="20% - Accent6 10" xfId="1820" xr:uid="{00000000-0005-0000-0000-000083050000}"/>
    <cellStyle name="20% - Accent6 10 2" xfId="3738" xr:uid="{00000000-0005-0000-0000-000084050000}"/>
    <cellStyle name="20% - Accent6 10 2 2" xfId="8506" xr:uid="{00000000-0005-0000-0000-000085050000}"/>
    <cellStyle name="20% - Accent6 10 3" xfId="6591" xr:uid="{00000000-0005-0000-0000-000086050000}"/>
    <cellStyle name="20% - Accent6 11" xfId="3599" xr:uid="{00000000-0005-0000-0000-000087050000}"/>
    <cellStyle name="20% - Accent6 11 2" xfId="8367" xr:uid="{00000000-0005-0000-0000-000088050000}"/>
    <cellStyle name="20% - Accent6 12" xfId="4861" xr:uid="{00000000-0005-0000-0000-000089050000}"/>
    <cellStyle name="20% - Accent6 12 2" xfId="9624" xr:uid="{00000000-0005-0000-0000-00008A050000}"/>
    <cellStyle name="20% - Accent6 13" xfId="2938" xr:uid="{00000000-0005-0000-0000-00008B050000}"/>
    <cellStyle name="20% - Accent6 13 2" xfId="7707" xr:uid="{00000000-0005-0000-0000-00008C050000}"/>
    <cellStyle name="20% - Accent6 14" xfId="1682" xr:uid="{00000000-0005-0000-0000-00008D050000}"/>
    <cellStyle name="20% - Accent6 14 2" xfId="6452" xr:uid="{00000000-0005-0000-0000-00008E050000}"/>
    <cellStyle name="20% - Accent6 15" xfId="4879" xr:uid="{00000000-0005-0000-0000-00008F050000}"/>
    <cellStyle name="20% - Accent6 2" xfId="140" xr:uid="{00000000-0005-0000-0000-000090050000}"/>
    <cellStyle name="20% - Accent6 2 10" xfId="4929" xr:uid="{00000000-0005-0000-0000-000091050000}"/>
    <cellStyle name="20% - Accent6 2 2" xfId="354" xr:uid="{00000000-0005-0000-0000-000092050000}"/>
    <cellStyle name="20% - Accent6 2 2 2" xfId="541" xr:uid="{00000000-0005-0000-0000-000093050000}"/>
    <cellStyle name="20% - Accent6 2 2 2 2" xfId="1316" xr:uid="{00000000-0005-0000-0000-000094050000}"/>
    <cellStyle name="20% - Accent6 2 2 2 2 2" xfId="4191" xr:uid="{00000000-0005-0000-0000-000095050000}"/>
    <cellStyle name="20% - Accent6 2 2 2 2 2 2" xfId="8955" xr:uid="{00000000-0005-0000-0000-000096050000}"/>
    <cellStyle name="20% - Accent6 2 2 2 2 3" xfId="6057" xr:uid="{00000000-0005-0000-0000-000097050000}"/>
    <cellStyle name="20% - Accent6 2 2 2 3" xfId="3475" xr:uid="{00000000-0005-0000-0000-000098050000}"/>
    <cellStyle name="20% - Accent6 2 2 2 3 2" xfId="8243" xr:uid="{00000000-0005-0000-0000-000099050000}"/>
    <cellStyle name="20% - Accent6 2 2 2 4" xfId="2277" xr:uid="{00000000-0005-0000-0000-00009A050000}"/>
    <cellStyle name="20% - Accent6 2 2 2 4 2" xfId="7040" xr:uid="{00000000-0005-0000-0000-00009B050000}"/>
    <cellStyle name="20% - Accent6 2 2 2 5" xfId="5285" xr:uid="{00000000-0005-0000-0000-00009C050000}"/>
    <cellStyle name="20% - Accent6 2 2 3" xfId="710" xr:uid="{00000000-0005-0000-0000-00009D050000}"/>
    <cellStyle name="20% - Accent6 2 2 3 2" xfId="1480" xr:uid="{00000000-0005-0000-0000-00009E050000}"/>
    <cellStyle name="20% - Accent6 2 2 3 2 2" xfId="4356" xr:uid="{00000000-0005-0000-0000-00009F050000}"/>
    <cellStyle name="20% - Accent6 2 2 3 2 2 2" xfId="9119" xr:uid="{00000000-0005-0000-0000-0000A0050000}"/>
    <cellStyle name="20% - Accent6 2 2 3 2 3" xfId="6245" xr:uid="{00000000-0005-0000-0000-0000A1050000}"/>
    <cellStyle name="20% - Accent6 2 2 3 3" xfId="2441" xr:uid="{00000000-0005-0000-0000-0000A2050000}"/>
    <cellStyle name="20% - Accent6 2 2 3 3 2" xfId="7204" xr:uid="{00000000-0005-0000-0000-0000A3050000}"/>
    <cellStyle name="20% - Accent6 2 2 3 4" xfId="5473" xr:uid="{00000000-0005-0000-0000-0000A4050000}"/>
    <cellStyle name="20% - Accent6 2 2 4" xfId="1135" xr:uid="{00000000-0005-0000-0000-0000A5050000}"/>
    <cellStyle name="20% - Accent6 2 2 4 2" xfId="4778" xr:uid="{00000000-0005-0000-0000-0000A6050000}"/>
    <cellStyle name="20% - Accent6 2 2 4 2 2" xfId="9541" xr:uid="{00000000-0005-0000-0000-0000A7050000}"/>
    <cellStyle name="20% - Accent6 2 2 4 3" xfId="2857" xr:uid="{00000000-0005-0000-0000-0000A8050000}"/>
    <cellStyle name="20% - Accent6 2 2 4 3 2" xfId="7626" xr:uid="{00000000-0005-0000-0000-0000A9050000}"/>
    <cellStyle name="20% - Accent6 2 2 4 4" xfId="5815" xr:uid="{00000000-0005-0000-0000-0000AA050000}"/>
    <cellStyle name="20% - Accent6 2 2 5" xfId="4004" xr:uid="{00000000-0005-0000-0000-0000AB050000}"/>
    <cellStyle name="20% - Accent6 2 2 5 2" xfId="8768" xr:uid="{00000000-0005-0000-0000-0000AC050000}"/>
    <cellStyle name="20% - Accent6 2 2 6" xfId="3044" xr:uid="{00000000-0005-0000-0000-0000AD050000}"/>
    <cellStyle name="20% - Accent6 2 2 6 2" xfId="7813" xr:uid="{00000000-0005-0000-0000-0000AE050000}"/>
    <cellStyle name="20% - Accent6 2 2 7" xfId="2094" xr:uid="{00000000-0005-0000-0000-0000AF050000}"/>
    <cellStyle name="20% - Accent6 2 2 7 2" xfId="6853" xr:uid="{00000000-0005-0000-0000-0000B0050000}"/>
    <cellStyle name="20% - Accent6 2 2 8" xfId="5043" xr:uid="{00000000-0005-0000-0000-0000B1050000}"/>
    <cellStyle name="20% - Accent6 2 3" xfId="468" xr:uid="{00000000-0005-0000-0000-0000B2050000}"/>
    <cellStyle name="20% - Accent6 2 3 2" xfId="808" xr:uid="{00000000-0005-0000-0000-0000B3050000}"/>
    <cellStyle name="20% - Accent6 2 3 2 2" xfId="1576" xr:uid="{00000000-0005-0000-0000-0000B4050000}"/>
    <cellStyle name="20% - Accent6 2 3 2 2 2" xfId="4452" xr:uid="{00000000-0005-0000-0000-0000B5050000}"/>
    <cellStyle name="20% - Accent6 2 3 2 2 2 2" xfId="9215" xr:uid="{00000000-0005-0000-0000-0000B6050000}"/>
    <cellStyle name="20% - Accent6 2 3 2 2 3" xfId="6343" xr:uid="{00000000-0005-0000-0000-0000B7050000}"/>
    <cellStyle name="20% - Accent6 2 3 2 3" xfId="2537" xr:uid="{00000000-0005-0000-0000-0000B8050000}"/>
    <cellStyle name="20% - Accent6 2 3 2 3 2" xfId="7300" xr:uid="{00000000-0005-0000-0000-0000B9050000}"/>
    <cellStyle name="20% - Accent6 2 3 2 4" xfId="5571" xr:uid="{00000000-0005-0000-0000-0000BA050000}"/>
    <cellStyle name="20% - Accent6 2 3 3" xfId="1245" xr:uid="{00000000-0005-0000-0000-0000BB050000}"/>
    <cellStyle name="20% - Accent6 2 3 3 2" xfId="4118" xr:uid="{00000000-0005-0000-0000-0000BC050000}"/>
    <cellStyle name="20% - Accent6 2 3 3 2 2" xfId="8882" xr:uid="{00000000-0005-0000-0000-0000BD050000}"/>
    <cellStyle name="20% - Accent6 2 3 3 3" xfId="5943" xr:uid="{00000000-0005-0000-0000-0000BE050000}"/>
    <cellStyle name="20% - Accent6 2 3 4" xfId="3142" xr:uid="{00000000-0005-0000-0000-0000BF050000}"/>
    <cellStyle name="20% - Accent6 2 3 4 2" xfId="7911" xr:uid="{00000000-0005-0000-0000-0000C0050000}"/>
    <cellStyle name="20% - Accent6 2 3 5" xfId="2204" xr:uid="{00000000-0005-0000-0000-0000C1050000}"/>
    <cellStyle name="20% - Accent6 2 3 5 2" xfId="6967" xr:uid="{00000000-0005-0000-0000-0000C2050000}"/>
    <cellStyle name="20% - Accent6 2 3 6" xfId="5171" xr:uid="{00000000-0005-0000-0000-0000C3050000}"/>
    <cellStyle name="20% - Accent6 2 4" xfId="654" xr:uid="{00000000-0005-0000-0000-0000C4050000}"/>
    <cellStyle name="20% - Accent6 2 4 2" xfId="1425" xr:uid="{00000000-0005-0000-0000-0000C5050000}"/>
    <cellStyle name="20% - Accent6 2 4 2 2" xfId="4301" xr:uid="{00000000-0005-0000-0000-0000C6050000}"/>
    <cellStyle name="20% - Accent6 2 4 2 2 2" xfId="9064" xr:uid="{00000000-0005-0000-0000-0000C7050000}"/>
    <cellStyle name="20% - Accent6 2 4 2 3" xfId="6190" xr:uid="{00000000-0005-0000-0000-0000C8050000}"/>
    <cellStyle name="20% - Accent6 2 4 3" xfId="3301" xr:uid="{00000000-0005-0000-0000-0000C9050000}"/>
    <cellStyle name="20% - Accent6 2 4 3 2" xfId="8070" xr:uid="{00000000-0005-0000-0000-0000CA050000}"/>
    <cellStyle name="20% - Accent6 2 4 4" xfId="2386" xr:uid="{00000000-0005-0000-0000-0000CB050000}"/>
    <cellStyle name="20% - Accent6 2 4 4 2" xfId="7149" xr:uid="{00000000-0005-0000-0000-0000CC050000}"/>
    <cellStyle name="20% - Accent6 2 4 5" xfId="5418" xr:uid="{00000000-0005-0000-0000-0000CD050000}"/>
    <cellStyle name="20% - Accent6 2 5" xfId="963" xr:uid="{00000000-0005-0000-0000-0000CE050000}"/>
    <cellStyle name="20% - Accent6 2 5 2" xfId="4607" xr:uid="{00000000-0005-0000-0000-0000CF050000}"/>
    <cellStyle name="20% - Accent6 2 5 2 2" xfId="9370" xr:uid="{00000000-0005-0000-0000-0000D0050000}"/>
    <cellStyle name="20% - Accent6 2 5 3" xfId="2691" xr:uid="{00000000-0005-0000-0000-0000D1050000}"/>
    <cellStyle name="20% - Accent6 2 5 3 2" xfId="7455" xr:uid="{00000000-0005-0000-0000-0000D2050000}"/>
    <cellStyle name="20% - Accent6 2 5 4" xfId="5701" xr:uid="{00000000-0005-0000-0000-0000D3050000}"/>
    <cellStyle name="20% - Accent6 2 6" xfId="1895" xr:uid="{00000000-0005-0000-0000-0000D4050000}"/>
    <cellStyle name="20% - Accent6 2 6 2" xfId="3797" xr:uid="{00000000-0005-0000-0000-0000D5050000}"/>
    <cellStyle name="20% - Accent6 2 6 2 2" xfId="8565" xr:uid="{00000000-0005-0000-0000-0000D6050000}"/>
    <cellStyle name="20% - Accent6 2 6 3" xfId="6650" xr:uid="{00000000-0005-0000-0000-0000D7050000}"/>
    <cellStyle name="20% - Accent6 2 7" xfId="3648" xr:uid="{00000000-0005-0000-0000-0000D8050000}"/>
    <cellStyle name="20% - Accent6 2 7 2" xfId="8416" xr:uid="{00000000-0005-0000-0000-0000D9050000}"/>
    <cellStyle name="20% - Accent6 2 8" xfId="2984" xr:uid="{00000000-0005-0000-0000-0000DA050000}"/>
    <cellStyle name="20% - Accent6 2 8 2" xfId="7753" xr:uid="{00000000-0005-0000-0000-0000DB050000}"/>
    <cellStyle name="20% - Accent6 2 9" xfId="1731" xr:uid="{00000000-0005-0000-0000-0000DC050000}"/>
    <cellStyle name="20% - Accent6 2 9 2" xfId="6501" xr:uid="{00000000-0005-0000-0000-0000DD050000}"/>
    <cellStyle name="20% - Accent6 3" xfId="183" xr:uid="{00000000-0005-0000-0000-0000DE050000}"/>
    <cellStyle name="20% - Accent6 3 10" xfId="4975" xr:uid="{00000000-0005-0000-0000-0000DF050000}"/>
    <cellStyle name="20% - Accent6 3 2" xfId="370" xr:uid="{00000000-0005-0000-0000-0000E0050000}"/>
    <cellStyle name="20% - Accent6 3 2 2" xfId="585" xr:uid="{00000000-0005-0000-0000-0000E1050000}"/>
    <cellStyle name="20% - Accent6 3 2 2 2" xfId="1360" xr:uid="{00000000-0005-0000-0000-0000E2050000}"/>
    <cellStyle name="20% - Accent6 3 2 2 2 2" xfId="4235" xr:uid="{00000000-0005-0000-0000-0000E3050000}"/>
    <cellStyle name="20% - Accent6 3 2 2 2 2 2" xfId="8999" xr:uid="{00000000-0005-0000-0000-0000E4050000}"/>
    <cellStyle name="20% - Accent6 3 2 2 2 3" xfId="6103" xr:uid="{00000000-0005-0000-0000-0000E5050000}"/>
    <cellStyle name="20% - Accent6 3 2 2 3" xfId="3491" xr:uid="{00000000-0005-0000-0000-0000E6050000}"/>
    <cellStyle name="20% - Accent6 3 2 2 3 2" xfId="8259" xr:uid="{00000000-0005-0000-0000-0000E7050000}"/>
    <cellStyle name="20% - Accent6 3 2 2 4" xfId="2321" xr:uid="{00000000-0005-0000-0000-0000E8050000}"/>
    <cellStyle name="20% - Accent6 3 2 2 4 2" xfId="7084" xr:uid="{00000000-0005-0000-0000-0000E9050000}"/>
    <cellStyle name="20% - Accent6 3 2 2 5" xfId="5331" xr:uid="{00000000-0005-0000-0000-0000EA050000}"/>
    <cellStyle name="20% - Accent6 3 2 3" xfId="824" xr:uid="{00000000-0005-0000-0000-0000EB050000}"/>
    <cellStyle name="20% - Accent6 3 2 3 2" xfId="1592" xr:uid="{00000000-0005-0000-0000-0000EC050000}"/>
    <cellStyle name="20% - Accent6 3 2 3 2 2" xfId="4468" xr:uid="{00000000-0005-0000-0000-0000ED050000}"/>
    <cellStyle name="20% - Accent6 3 2 3 2 2 2" xfId="9231" xr:uid="{00000000-0005-0000-0000-0000EE050000}"/>
    <cellStyle name="20% - Accent6 3 2 3 2 3" xfId="6359" xr:uid="{00000000-0005-0000-0000-0000EF050000}"/>
    <cellStyle name="20% - Accent6 3 2 3 3" xfId="2553" xr:uid="{00000000-0005-0000-0000-0000F0050000}"/>
    <cellStyle name="20% - Accent6 3 2 3 3 2" xfId="7316" xr:uid="{00000000-0005-0000-0000-0000F1050000}"/>
    <cellStyle name="20% - Accent6 3 2 3 4" xfId="5587" xr:uid="{00000000-0005-0000-0000-0000F2050000}"/>
    <cellStyle name="20% - Accent6 3 2 4" xfId="1151" xr:uid="{00000000-0005-0000-0000-0000F3050000}"/>
    <cellStyle name="20% - Accent6 3 2 4 2" xfId="4794" xr:uid="{00000000-0005-0000-0000-0000F4050000}"/>
    <cellStyle name="20% - Accent6 3 2 4 2 2" xfId="9557" xr:uid="{00000000-0005-0000-0000-0000F5050000}"/>
    <cellStyle name="20% - Accent6 3 2 4 3" xfId="2873" xr:uid="{00000000-0005-0000-0000-0000F6050000}"/>
    <cellStyle name="20% - Accent6 3 2 4 3 2" xfId="7642" xr:uid="{00000000-0005-0000-0000-0000F7050000}"/>
    <cellStyle name="20% - Accent6 3 2 4 4" xfId="5861" xr:uid="{00000000-0005-0000-0000-0000F8050000}"/>
    <cellStyle name="20% - Accent6 3 2 5" xfId="4020" xr:uid="{00000000-0005-0000-0000-0000F9050000}"/>
    <cellStyle name="20% - Accent6 3 2 5 2" xfId="8784" xr:uid="{00000000-0005-0000-0000-0000FA050000}"/>
    <cellStyle name="20% - Accent6 3 2 6" xfId="3158" xr:uid="{00000000-0005-0000-0000-0000FB050000}"/>
    <cellStyle name="20% - Accent6 3 2 6 2" xfId="7927" xr:uid="{00000000-0005-0000-0000-0000FC050000}"/>
    <cellStyle name="20% - Accent6 3 2 7" xfId="2109" xr:uid="{00000000-0005-0000-0000-0000FD050000}"/>
    <cellStyle name="20% - Accent6 3 2 7 2" xfId="6869" xr:uid="{00000000-0005-0000-0000-0000FE050000}"/>
    <cellStyle name="20% - Accent6 3 2 8" xfId="5089" xr:uid="{00000000-0005-0000-0000-0000FF050000}"/>
    <cellStyle name="20% - Accent6 3 3" xfId="512" xr:uid="{00000000-0005-0000-0000-000000060000}"/>
    <cellStyle name="20% - Accent6 3 3 2" xfId="1287" xr:uid="{00000000-0005-0000-0000-000001060000}"/>
    <cellStyle name="20% - Accent6 3 3 2 2" xfId="4162" xr:uid="{00000000-0005-0000-0000-000002060000}"/>
    <cellStyle name="20% - Accent6 3 3 2 2 2" xfId="8926" xr:uid="{00000000-0005-0000-0000-000003060000}"/>
    <cellStyle name="20% - Accent6 3 3 2 3" xfId="5989" xr:uid="{00000000-0005-0000-0000-000004060000}"/>
    <cellStyle name="20% - Accent6 3 3 3" xfId="3317" xr:uid="{00000000-0005-0000-0000-000005060000}"/>
    <cellStyle name="20% - Accent6 3 3 3 2" xfId="8086" xr:uid="{00000000-0005-0000-0000-000006060000}"/>
    <cellStyle name="20% - Accent6 3 3 4" xfId="2248" xr:uid="{00000000-0005-0000-0000-000007060000}"/>
    <cellStyle name="20% - Accent6 3 3 4 2" xfId="7011" xr:uid="{00000000-0005-0000-0000-000008060000}"/>
    <cellStyle name="20% - Accent6 3 3 5" xfId="5217" xr:uid="{00000000-0005-0000-0000-000009060000}"/>
    <cellStyle name="20% - Accent6 3 4" xfId="669" xr:uid="{00000000-0005-0000-0000-00000A060000}"/>
    <cellStyle name="20% - Accent6 3 4 2" xfId="1439" xr:uid="{00000000-0005-0000-0000-00000B060000}"/>
    <cellStyle name="20% - Accent6 3 4 2 2" xfId="4315" xr:uid="{00000000-0005-0000-0000-00000C060000}"/>
    <cellStyle name="20% - Accent6 3 4 2 2 2" xfId="9078" xr:uid="{00000000-0005-0000-0000-00000D060000}"/>
    <cellStyle name="20% - Accent6 3 4 2 3" xfId="6204" xr:uid="{00000000-0005-0000-0000-00000E060000}"/>
    <cellStyle name="20% - Accent6 3 4 3" xfId="2400" xr:uid="{00000000-0005-0000-0000-00000F060000}"/>
    <cellStyle name="20% - Accent6 3 4 3 2" xfId="7163" xr:uid="{00000000-0005-0000-0000-000010060000}"/>
    <cellStyle name="20% - Accent6 3 4 4" xfId="5432" xr:uid="{00000000-0005-0000-0000-000011060000}"/>
    <cellStyle name="20% - Accent6 3 5" xfId="979" xr:uid="{00000000-0005-0000-0000-000012060000}"/>
    <cellStyle name="20% - Accent6 3 5 2" xfId="4623" xr:uid="{00000000-0005-0000-0000-000013060000}"/>
    <cellStyle name="20% - Accent6 3 5 2 2" xfId="9386" xr:uid="{00000000-0005-0000-0000-000014060000}"/>
    <cellStyle name="20% - Accent6 3 5 3" xfId="2707" xr:uid="{00000000-0005-0000-0000-000015060000}"/>
    <cellStyle name="20% - Accent6 3 5 3 2" xfId="7471" xr:uid="{00000000-0005-0000-0000-000016060000}"/>
    <cellStyle name="20% - Accent6 3 5 4" xfId="5747" xr:uid="{00000000-0005-0000-0000-000017060000}"/>
    <cellStyle name="20% - Accent6 3 6" xfId="1938" xr:uid="{00000000-0005-0000-0000-000018060000}"/>
    <cellStyle name="20% - Accent6 3 6 2" xfId="3840" xr:uid="{00000000-0005-0000-0000-000019060000}"/>
    <cellStyle name="20% - Accent6 3 6 2 2" xfId="8608" xr:uid="{00000000-0005-0000-0000-00001A060000}"/>
    <cellStyle name="20% - Accent6 3 6 3" xfId="6693" xr:uid="{00000000-0005-0000-0000-00001B060000}"/>
    <cellStyle name="20% - Accent6 3 7" xfId="3664" xr:uid="{00000000-0005-0000-0000-00001C060000}"/>
    <cellStyle name="20% - Accent6 3 7 2" xfId="8432" xr:uid="{00000000-0005-0000-0000-00001D060000}"/>
    <cellStyle name="20% - Accent6 3 8" xfId="2998" xr:uid="{00000000-0005-0000-0000-00001E060000}"/>
    <cellStyle name="20% - Accent6 3 8 2" xfId="7767" xr:uid="{00000000-0005-0000-0000-00001F060000}"/>
    <cellStyle name="20% - Accent6 3 9" xfId="1747" xr:uid="{00000000-0005-0000-0000-000020060000}"/>
    <cellStyle name="20% - Accent6 3 9 2" xfId="6517" xr:uid="{00000000-0005-0000-0000-000021060000}"/>
    <cellStyle name="20% - Accent6 4" xfId="197" xr:uid="{00000000-0005-0000-0000-000022060000}"/>
    <cellStyle name="20% - Accent6 4 2" xfId="383" xr:uid="{00000000-0005-0000-0000-000023060000}"/>
    <cellStyle name="20% - Accent6 4 2 2" xfId="1165" xr:uid="{00000000-0005-0000-0000-000024060000}"/>
    <cellStyle name="20% - Accent6 4 2 2 2" xfId="4808" xr:uid="{00000000-0005-0000-0000-000025060000}"/>
    <cellStyle name="20% - Accent6 4 2 2 2 2" xfId="9571" xr:uid="{00000000-0005-0000-0000-000026060000}"/>
    <cellStyle name="20% - Accent6 4 2 2 3" xfId="2887" xr:uid="{00000000-0005-0000-0000-000027060000}"/>
    <cellStyle name="20% - Accent6 4 2 2 3 2" xfId="7656" xr:uid="{00000000-0005-0000-0000-000028060000}"/>
    <cellStyle name="20% - Accent6 4 2 2 4" xfId="6117" xr:uid="{00000000-0005-0000-0000-000029060000}"/>
    <cellStyle name="20% - Accent6 4 2 3" xfId="4033" xr:uid="{00000000-0005-0000-0000-00002A060000}"/>
    <cellStyle name="20% - Accent6 4 2 3 2" xfId="8797" xr:uid="{00000000-0005-0000-0000-00002B060000}"/>
    <cellStyle name="20% - Accent6 4 2 4" xfId="3505" xr:uid="{00000000-0005-0000-0000-00002C060000}"/>
    <cellStyle name="20% - Accent6 4 2 4 2" xfId="8273" xr:uid="{00000000-0005-0000-0000-00002D060000}"/>
    <cellStyle name="20% - Accent6 4 2 5" xfId="2122" xr:uid="{00000000-0005-0000-0000-00002E060000}"/>
    <cellStyle name="20% - Accent6 4 2 5 2" xfId="6882" xr:uid="{00000000-0005-0000-0000-00002F060000}"/>
    <cellStyle name="20% - Accent6 4 2 6" xfId="5345" xr:uid="{00000000-0005-0000-0000-000030060000}"/>
    <cellStyle name="20% - Accent6 4 3" xfId="836" xr:uid="{00000000-0005-0000-0000-000031060000}"/>
    <cellStyle name="20% - Accent6 4 3 2" xfId="1604" xr:uid="{00000000-0005-0000-0000-000032060000}"/>
    <cellStyle name="20% - Accent6 4 3 2 2" xfId="4480" xr:uid="{00000000-0005-0000-0000-000033060000}"/>
    <cellStyle name="20% - Accent6 4 3 2 2 2" xfId="9243" xr:uid="{00000000-0005-0000-0000-000034060000}"/>
    <cellStyle name="20% - Accent6 4 3 2 3" xfId="6373" xr:uid="{00000000-0005-0000-0000-000035060000}"/>
    <cellStyle name="20% - Accent6 4 3 3" xfId="3331" xr:uid="{00000000-0005-0000-0000-000036060000}"/>
    <cellStyle name="20% - Accent6 4 3 3 2" xfId="8100" xr:uid="{00000000-0005-0000-0000-000037060000}"/>
    <cellStyle name="20% - Accent6 4 3 4" xfId="2565" xr:uid="{00000000-0005-0000-0000-000038060000}"/>
    <cellStyle name="20% - Accent6 4 3 4 2" xfId="7328" xr:uid="{00000000-0005-0000-0000-000039060000}"/>
    <cellStyle name="20% - Accent6 4 3 5" xfId="5601" xr:uid="{00000000-0005-0000-0000-00003A060000}"/>
    <cellStyle name="20% - Accent6 4 4" xfId="993" xr:uid="{00000000-0005-0000-0000-00003B060000}"/>
    <cellStyle name="20% - Accent6 4 4 2" xfId="4637" xr:uid="{00000000-0005-0000-0000-00003C060000}"/>
    <cellStyle name="20% - Accent6 4 4 2 2" xfId="9400" xr:uid="{00000000-0005-0000-0000-00003D060000}"/>
    <cellStyle name="20% - Accent6 4 4 3" xfId="2721" xr:uid="{00000000-0005-0000-0000-00003E060000}"/>
    <cellStyle name="20% - Accent6 4 4 3 2" xfId="7485" xr:uid="{00000000-0005-0000-0000-00003F060000}"/>
    <cellStyle name="20% - Accent6 4 4 4" xfId="5875" xr:uid="{00000000-0005-0000-0000-000040060000}"/>
    <cellStyle name="20% - Accent6 4 5" xfId="1952" xr:uid="{00000000-0005-0000-0000-000041060000}"/>
    <cellStyle name="20% - Accent6 4 5 2" xfId="3854" xr:uid="{00000000-0005-0000-0000-000042060000}"/>
    <cellStyle name="20% - Accent6 4 5 2 2" xfId="8622" xr:uid="{00000000-0005-0000-0000-000043060000}"/>
    <cellStyle name="20% - Accent6 4 5 3" xfId="6707" xr:uid="{00000000-0005-0000-0000-000044060000}"/>
    <cellStyle name="20% - Accent6 4 6" xfId="3678" xr:uid="{00000000-0005-0000-0000-000045060000}"/>
    <cellStyle name="20% - Accent6 4 6 2" xfId="8446" xr:uid="{00000000-0005-0000-0000-000046060000}"/>
    <cellStyle name="20% - Accent6 4 7" xfId="3172" xr:uid="{00000000-0005-0000-0000-000047060000}"/>
    <cellStyle name="20% - Accent6 4 7 2" xfId="7941" xr:uid="{00000000-0005-0000-0000-000048060000}"/>
    <cellStyle name="20% - Accent6 4 8" xfId="1761" xr:uid="{00000000-0005-0000-0000-000049060000}"/>
    <cellStyle name="20% - Accent6 4 8 2" xfId="6531" xr:uid="{00000000-0005-0000-0000-00004A060000}"/>
    <cellStyle name="20% - Accent6 4 9" xfId="5103" xr:uid="{00000000-0005-0000-0000-00004B060000}"/>
    <cellStyle name="20% - Accent6 5" xfId="230" xr:uid="{00000000-0005-0000-0000-00004C060000}"/>
    <cellStyle name="20% - Accent6 5 2" xfId="397" xr:uid="{00000000-0005-0000-0000-00004D060000}"/>
    <cellStyle name="20% - Accent6 5 2 2" xfId="1177" xr:uid="{00000000-0005-0000-0000-00004E060000}"/>
    <cellStyle name="20% - Accent6 5 2 2 2" xfId="4820" xr:uid="{00000000-0005-0000-0000-00004F060000}"/>
    <cellStyle name="20% - Accent6 5 2 2 2 2" xfId="9583" xr:uid="{00000000-0005-0000-0000-000050060000}"/>
    <cellStyle name="20% - Accent6 5 2 2 3" xfId="2899" xr:uid="{00000000-0005-0000-0000-000051060000}"/>
    <cellStyle name="20% - Accent6 5 2 2 3 2" xfId="7668" xr:uid="{00000000-0005-0000-0000-000052060000}"/>
    <cellStyle name="20% - Accent6 5 2 2 4" xfId="6007" xr:uid="{00000000-0005-0000-0000-000053060000}"/>
    <cellStyle name="20% - Accent6 5 2 3" xfId="4047" xr:uid="{00000000-0005-0000-0000-000054060000}"/>
    <cellStyle name="20% - Accent6 5 2 3 2" xfId="8811" xr:uid="{00000000-0005-0000-0000-000055060000}"/>
    <cellStyle name="20% - Accent6 5 2 4" xfId="3519" xr:uid="{00000000-0005-0000-0000-000056060000}"/>
    <cellStyle name="20% - Accent6 5 2 4 2" xfId="8287" xr:uid="{00000000-0005-0000-0000-000057060000}"/>
    <cellStyle name="20% - Accent6 5 2 5" xfId="2134" xr:uid="{00000000-0005-0000-0000-000058060000}"/>
    <cellStyle name="20% - Accent6 5 2 5 2" xfId="6896" xr:uid="{00000000-0005-0000-0000-000059060000}"/>
    <cellStyle name="20% - Accent6 5 2 6" xfId="5235" xr:uid="{00000000-0005-0000-0000-00005A060000}"/>
    <cellStyle name="20% - Accent6 5 3" xfId="760" xr:uid="{00000000-0005-0000-0000-00005B060000}"/>
    <cellStyle name="20% - Accent6 5 3 2" xfId="1528" xr:uid="{00000000-0005-0000-0000-00005C060000}"/>
    <cellStyle name="20% - Accent6 5 3 2 2" xfId="4404" xr:uid="{00000000-0005-0000-0000-00005D060000}"/>
    <cellStyle name="20% - Accent6 5 3 2 2 2" xfId="9167" xr:uid="{00000000-0005-0000-0000-00005E060000}"/>
    <cellStyle name="20% - Accent6 5 3 2 3" xfId="6294" xr:uid="{00000000-0005-0000-0000-00005F060000}"/>
    <cellStyle name="20% - Accent6 5 3 3" xfId="3345" xr:uid="{00000000-0005-0000-0000-000060060000}"/>
    <cellStyle name="20% - Accent6 5 3 3 2" xfId="8114" xr:uid="{00000000-0005-0000-0000-000061060000}"/>
    <cellStyle name="20% - Accent6 5 3 4" xfId="2489" xr:uid="{00000000-0005-0000-0000-000062060000}"/>
    <cellStyle name="20% - Accent6 5 3 4 2" xfId="7252" xr:uid="{00000000-0005-0000-0000-000063060000}"/>
    <cellStyle name="20% - Accent6 5 3 5" xfId="5522" xr:uid="{00000000-0005-0000-0000-000064060000}"/>
    <cellStyle name="20% - Accent6 5 4" xfId="1005" xr:uid="{00000000-0005-0000-0000-000065060000}"/>
    <cellStyle name="20% - Accent6 5 4 2" xfId="4649" xr:uid="{00000000-0005-0000-0000-000066060000}"/>
    <cellStyle name="20% - Accent6 5 4 2 2" xfId="9412" xr:uid="{00000000-0005-0000-0000-000067060000}"/>
    <cellStyle name="20% - Accent6 5 4 3" xfId="2733" xr:uid="{00000000-0005-0000-0000-000068060000}"/>
    <cellStyle name="20% - Accent6 5 4 3 2" xfId="7497" xr:uid="{00000000-0005-0000-0000-000069060000}"/>
    <cellStyle name="20% - Accent6 5 4 4" xfId="5765" xr:uid="{00000000-0005-0000-0000-00006A060000}"/>
    <cellStyle name="20% - Accent6 5 5" xfId="1978" xr:uid="{00000000-0005-0000-0000-00006B060000}"/>
    <cellStyle name="20% - Accent6 5 5 2" xfId="3881" xr:uid="{00000000-0005-0000-0000-00006C060000}"/>
    <cellStyle name="20% - Accent6 5 5 2 2" xfId="8645" xr:uid="{00000000-0005-0000-0000-00006D060000}"/>
    <cellStyle name="20% - Accent6 5 5 3" xfId="6730" xr:uid="{00000000-0005-0000-0000-00006E060000}"/>
    <cellStyle name="20% - Accent6 5 6" xfId="3692" xr:uid="{00000000-0005-0000-0000-00006F060000}"/>
    <cellStyle name="20% - Accent6 5 6 2" xfId="8460" xr:uid="{00000000-0005-0000-0000-000070060000}"/>
    <cellStyle name="20% - Accent6 5 7" xfId="3093" xr:uid="{00000000-0005-0000-0000-000071060000}"/>
    <cellStyle name="20% - Accent6 5 7 2" xfId="7862" xr:uid="{00000000-0005-0000-0000-000072060000}"/>
    <cellStyle name="20% - Accent6 5 8" xfId="1773" xr:uid="{00000000-0005-0000-0000-000073060000}"/>
    <cellStyle name="20% - Accent6 5 8 2" xfId="6545" xr:uid="{00000000-0005-0000-0000-000074060000}"/>
    <cellStyle name="20% - Accent6 5 9" xfId="4993" xr:uid="{00000000-0005-0000-0000-000075060000}"/>
    <cellStyle name="20% - Accent6 6" xfId="309" xr:uid="{00000000-0005-0000-0000-000076060000}"/>
    <cellStyle name="20% - Accent6 6 2" xfId="1086" xr:uid="{00000000-0005-0000-0000-000077060000}"/>
    <cellStyle name="20% - Accent6 6 2 2" xfId="4729" xr:uid="{00000000-0005-0000-0000-000078060000}"/>
    <cellStyle name="20% - Accent6 6 2 2 2" xfId="9492" xr:uid="{00000000-0005-0000-0000-000079060000}"/>
    <cellStyle name="20% - Accent6 6 2 3" xfId="2808" xr:uid="{00000000-0005-0000-0000-00007A060000}"/>
    <cellStyle name="20% - Accent6 6 2 3 2" xfId="7577" xr:uid="{00000000-0005-0000-0000-00007B060000}"/>
    <cellStyle name="20% - Accent6 6 2 4" xfId="5893" xr:uid="{00000000-0005-0000-0000-00007C060000}"/>
    <cellStyle name="20% - Accent6 6 3" xfId="3959" xr:uid="{00000000-0005-0000-0000-00007D060000}"/>
    <cellStyle name="20% - Accent6 6 3 2" xfId="8723" xr:uid="{00000000-0005-0000-0000-00007E060000}"/>
    <cellStyle name="20% - Accent6 6 4" xfId="3426" xr:uid="{00000000-0005-0000-0000-00007F060000}"/>
    <cellStyle name="20% - Accent6 6 4 2" xfId="8194" xr:uid="{00000000-0005-0000-0000-000080060000}"/>
    <cellStyle name="20% - Accent6 6 5" xfId="2050" xr:uid="{00000000-0005-0000-0000-000081060000}"/>
    <cellStyle name="20% - Accent6 6 5 2" xfId="6808" xr:uid="{00000000-0005-0000-0000-000082060000}"/>
    <cellStyle name="20% - Accent6 6 6" xfId="5121" xr:uid="{00000000-0005-0000-0000-000083060000}"/>
    <cellStyle name="20% - Accent6 7" xfId="597" xr:uid="{00000000-0005-0000-0000-000084060000}"/>
    <cellStyle name="20% - Accent6 7 2" xfId="1372" xr:uid="{00000000-0005-0000-0000-000085060000}"/>
    <cellStyle name="20% - Accent6 7 2 2" xfId="4247" xr:uid="{00000000-0005-0000-0000-000086060000}"/>
    <cellStyle name="20% - Accent6 7 2 2 2" xfId="9011" xr:uid="{00000000-0005-0000-0000-000087060000}"/>
    <cellStyle name="20% - Accent6 7 2 3" xfId="6131" xr:uid="{00000000-0005-0000-0000-000088060000}"/>
    <cellStyle name="20% - Accent6 7 3" xfId="3252" xr:uid="{00000000-0005-0000-0000-000089060000}"/>
    <cellStyle name="20% - Accent6 7 3 2" xfId="8021" xr:uid="{00000000-0005-0000-0000-00008A060000}"/>
    <cellStyle name="20% - Accent6 7 4" xfId="2333" xr:uid="{00000000-0005-0000-0000-00008B060000}"/>
    <cellStyle name="20% - Accent6 7 4 2" xfId="7096" xr:uid="{00000000-0005-0000-0000-00008C060000}"/>
    <cellStyle name="20% - Accent6 7 5" xfId="5359" xr:uid="{00000000-0005-0000-0000-00008D060000}"/>
    <cellStyle name="20% - Accent6 8" xfId="640" xr:uid="{00000000-0005-0000-0000-00008E060000}"/>
    <cellStyle name="20% - Accent6 8 2" xfId="1411" xr:uid="{00000000-0005-0000-0000-00008F060000}"/>
    <cellStyle name="20% - Accent6 8 2 2" xfId="4287" xr:uid="{00000000-0005-0000-0000-000090060000}"/>
    <cellStyle name="20% - Accent6 8 2 2 2" xfId="9050" xr:uid="{00000000-0005-0000-0000-000091060000}"/>
    <cellStyle name="20% - Accent6 8 2 3" xfId="6176" xr:uid="{00000000-0005-0000-0000-000092060000}"/>
    <cellStyle name="20% - Accent6 8 3" xfId="2372" xr:uid="{00000000-0005-0000-0000-000093060000}"/>
    <cellStyle name="20% - Accent6 8 3 2" xfId="7135" xr:uid="{00000000-0005-0000-0000-000094060000}"/>
    <cellStyle name="20% - Accent6 8 4" xfId="5404" xr:uid="{00000000-0005-0000-0000-000095060000}"/>
    <cellStyle name="20% - Accent6 9" xfId="914" xr:uid="{00000000-0005-0000-0000-000096060000}"/>
    <cellStyle name="20% - Accent6 9 2" xfId="4558" xr:uid="{00000000-0005-0000-0000-000097060000}"/>
    <cellStyle name="20% - Accent6 9 2 2" xfId="9321" xr:uid="{00000000-0005-0000-0000-000098060000}"/>
    <cellStyle name="20% - Accent6 9 3" xfId="2642" xr:uid="{00000000-0005-0000-0000-000099060000}"/>
    <cellStyle name="20% - Accent6 9 3 2" xfId="7406" xr:uid="{00000000-0005-0000-0000-00009A060000}"/>
    <cellStyle name="20% - Accent6 9 4" xfId="5651" xr:uid="{00000000-0005-0000-0000-00009B060000}"/>
    <cellStyle name="40% - Accent1" xfId="19" builtinId="31" customBuiltin="1"/>
    <cellStyle name="40% - Accent1 10" xfId="1811" xr:uid="{00000000-0005-0000-0000-00009D060000}"/>
    <cellStyle name="40% - Accent1 10 2" xfId="3729" xr:uid="{00000000-0005-0000-0000-00009E060000}"/>
    <cellStyle name="40% - Accent1 10 2 2" xfId="8497" xr:uid="{00000000-0005-0000-0000-00009F060000}"/>
    <cellStyle name="40% - Accent1 10 3" xfId="6582" xr:uid="{00000000-0005-0000-0000-0000A0060000}"/>
    <cellStyle name="40% - Accent1 11" xfId="3590" xr:uid="{00000000-0005-0000-0000-0000A1060000}"/>
    <cellStyle name="40% - Accent1 11 2" xfId="8358" xr:uid="{00000000-0005-0000-0000-0000A2060000}"/>
    <cellStyle name="40% - Accent1 12" xfId="4852" xr:uid="{00000000-0005-0000-0000-0000A3060000}"/>
    <cellStyle name="40% - Accent1 12 2" xfId="9615" xr:uid="{00000000-0005-0000-0000-0000A4060000}"/>
    <cellStyle name="40% - Accent1 13" xfId="2929" xr:uid="{00000000-0005-0000-0000-0000A5060000}"/>
    <cellStyle name="40% - Accent1 13 2" xfId="7698" xr:uid="{00000000-0005-0000-0000-0000A6060000}"/>
    <cellStyle name="40% - Accent1 14" xfId="1673" xr:uid="{00000000-0005-0000-0000-0000A7060000}"/>
    <cellStyle name="40% - Accent1 14 2" xfId="6443" xr:uid="{00000000-0005-0000-0000-0000A8060000}"/>
    <cellStyle name="40% - Accent1 15" xfId="4870" xr:uid="{00000000-0005-0000-0000-0000A9060000}"/>
    <cellStyle name="40% - Accent1 2" xfId="131" xr:uid="{00000000-0005-0000-0000-0000AA060000}"/>
    <cellStyle name="40% - Accent1 2 10" xfId="4920" xr:uid="{00000000-0005-0000-0000-0000AB060000}"/>
    <cellStyle name="40% - Accent1 2 2" xfId="345" xr:uid="{00000000-0005-0000-0000-0000AC060000}"/>
    <cellStyle name="40% - Accent1 2 2 2" xfId="532" xr:uid="{00000000-0005-0000-0000-0000AD060000}"/>
    <cellStyle name="40% - Accent1 2 2 2 2" xfId="1307" xr:uid="{00000000-0005-0000-0000-0000AE060000}"/>
    <cellStyle name="40% - Accent1 2 2 2 2 2" xfId="4182" xr:uid="{00000000-0005-0000-0000-0000AF060000}"/>
    <cellStyle name="40% - Accent1 2 2 2 2 2 2" xfId="8946" xr:uid="{00000000-0005-0000-0000-0000B0060000}"/>
    <cellStyle name="40% - Accent1 2 2 2 2 3" xfId="6048" xr:uid="{00000000-0005-0000-0000-0000B1060000}"/>
    <cellStyle name="40% - Accent1 2 2 2 3" xfId="3466" xr:uid="{00000000-0005-0000-0000-0000B2060000}"/>
    <cellStyle name="40% - Accent1 2 2 2 3 2" xfId="8234" xr:uid="{00000000-0005-0000-0000-0000B3060000}"/>
    <cellStyle name="40% - Accent1 2 2 2 4" xfId="2268" xr:uid="{00000000-0005-0000-0000-0000B4060000}"/>
    <cellStyle name="40% - Accent1 2 2 2 4 2" xfId="7031" xr:uid="{00000000-0005-0000-0000-0000B5060000}"/>
    <cellStyle name="40% - Accent1 2 2 2 5" xfId="5276" xr:uid="{00000000-0005-0000-0000-0000B6060000}"/>
    <cellStyle name="40% - Accent1 2 2 3" xfId="701" xr:uid="{00000000-0005-0000-0000-0000B7060000}"/>
    <cellStyle name="40% - Accent1 2 2 3 2" xfId="1471" xr:uid="{00000000-0005-0000-0000-0000B8060000}"/>
    <cellStyle name="40% - Accent1 2 2 3 2 2" xfId="4347" xr:uid="{00000000-0005-0000-0000-0000B9060000}"/>
    <cellStyle name="40% - Accent1 2 2 3 2 2 2" xfId="9110" xr:uid="{00000000-0005-0000-0000-0000BA060000}"/>
    <cellStyle name="40% - Accent1 2 2 3 2 3" xfId="6236" xr:uid="{00000000-0005-0000-0000-0000BB060000}"/>
    <cellStyle name="40% - Accent1 2 2 3 3" xfId="2432" xr:uid="{00000000-0005-0000-0000-0000BC060000}"/>
    <cellStyle name="40% - Accent1 2 2 3 3 2" xfId="7195" xr:uid="{00000000-0005-0000-0000-0000BD060000}"/>
    <cellStyle name="40% - Accent1 2 2 3 4" xfId="5464" xr:uid="{00000000-0005-0000-0000-0000BE060000}"/>
    <cellStyle name="40% - Accent1 2 2 4" xfId="1126" xr:uid="{00000000-0005-0000-0000-0000BF060000}"/>
    <cellStyle name="40% - Accent1 2 2 4 2" xfId="4769" xr:uid="{00000000-0005-0000-0000-0000C0060000}"/>
    <cellStyle name="40% - Accent1 2 2 4 2 2" xfId="9532" xr:uid="{00000000-0005-0000-0000-0000C1060000}"/>
    <cellStyle name="40% - Accent1 2 2 4 3" xfId="2848" xr:uid="{00000000-0005-0000-0000-0000C2060000}"/>
    <cellStyle name="40% - Accent1 2 2 4 3 2" xfId="7617" xr:uid="{00000000-0005-0000-0000-0000C3060000}"/>
    <cellStyle name="40% - Accent1 2 2 4 4" xfId="5806" xr:uid="{00000000-0005-0000-0000-0000C4060000}"/>
    <cellStyle name="40% - Accent1 2 2 5" xfId="3995" xr:uid="{00000000-0005-0000-0000-0000C5060000}"/>
    <cellStyle name="40% - Accent1 2 2 5 2" xfId="8759" xr:uid="{00000000-0005-0000-0000-0000C6060000}"/>
    <cellStyle name="40% - Accent1 2 2 6" xfId="3035" xr:uid="{00000000-0005-0000-0000-0000C7060000}"/>
    <cellStyle name="40% - Accent1 2 2 6 2" xfId="7804" xr:uid="{00000000-0005-0000-0000-0000C8060000}"/>
    <cellStyle name="40% - Accent1 2 2 7" xfId="2085" xr:uid="{00000000-0005-0000-0000-0000C9060000}"/>
    <cellStyle name="40% - Accent1 2 2 7 2" xfId="6844" xr:uid="{00000000-0005-0000-0000-0000CA060000}"/>
    <cellStyle name="40% - Accent1 2 2 8" xfId="5034" xr:uid="{00000000-0005-0000-0000-0000CB060000}"/>
    <cellStyle name="40% - Accent1 2 3" xfId="459" xr:uid="{00000000-0005-0000-0000-0000CC060000}"/>
    <cellStyle name="40% - Accent1 2 3 2" xfId="799" xr:uid="{00000000-0005-0000-0000-0000CD060000}"/>
    <cellStyle name="40% - Accent1 2 3 2 2" xfId="1567" xr:uid="{00000000-0005-0000-0000-0000CE060000}"/>
    <cellStyle name="40% - Accent1 2 3 2 2 2" xfId="4443" xr:uid="{00000000-0005-0000-0000-0000CF060000}"/>
    <cellStyle name="40% - Accent1 2 3 2 2 2 2" xfId="9206" xr:uid="{00000000-0005-0000-0000-0000D0060000}"/>
    <cellStyle name="40% - Accent1 2 3 2 2 3" xfId="6334" xr:uid="{00000000-0005-0000-0000-0000D1060000}"/>
    <cellStyle name="40% - Accent1 2 3 2 3" xfId="2528" xr:uid="{00000000-0005-0000-0000-0000D2060000}"/>
    <cellStyle name="40% - Accent1 2 3 2 3 2" xfId="7291" xr:uid="{00000000-0005-0000-0000-0000D3060000}"/>
    <cellStyle name="40% - Accent1 2 3 2 4" xfId="5562" xr:uid="{00000000-0005-0000-0000-0000D4060000}"/>
    <cellStyle name="40% - Accent1 2 3 3" xfId="1236" xr:uid="{00000000-0005-0000-0000-0000D5060000}"/>
    <cellStyle name="40% - Accent1 2 3 3 2" xfId="4109" xr:uid="{00000000-0005-0000-0000-0000D6060000}"/>
    <cellStyle name="40% - Accent1 2 3 3 2 2" xfId="8873" xr:uid="{00000000-0005-0000-0000-0000D7060000}"/>
    <cellStyle name="40% - Accent1 2 3 3 3" xfId="5934" xr:uid="{00000000-0005-0000-0000-0000D8060000}"/>
    <cellStyle name="40% - Accent1 2 3 4" xfId="3133" xr:uid="{00000000-0005-0000-0000-0000D9060000}"/>
    <cellStyle name="40% - Accent1 2 3 4 2" xfId="7902" xr:uid="{00000000-0005-0000-0000-0000DA060000}"/>
    <cellStyle name="40% - Accent1 2 3 5" xfId="2195" xr:uid="{00000000-0005-0000-0000-0000DB060000}"/>
    <cellStyle name="40% - Accent1 2 3 5 2" xfId="6958" xr:uid="{00000000-0005-0000-0000-0000DC060000}"/>
    <cellStyle name="40% - Accent1 2 3 6" xfId="5162" xr:uid="{00000000-0005-0000-0000-0000DD060000}"/>
    <cellStyle name="40% - Accent1 2 4" xfId="645" xr:uid="{00000000-0005-0000-0000-0000DE060000}"/>
    <cellStyle name="40% - Accent1 2 4 2" xfId="1416" xr:uid="{00000000-0005-0000-0000-0000DF060000}"/>
    <cellStyle name="40% - Accent1 2 4 2 2" xfId="4292" xr:uid="{00000000-0005-0000-0000-0000E0060000}"/>
    <cellStyle name="40% - Accent1 2 4 2 2 2" xfId="9055" xr:uid="{00000000-0005-0000-0000-0000E1060000}"/>
    <cellStyle name="40% - Accent1 2 4 2 3" xfId="6181" xr:uid="{00000000-0005-0000-0000-0000E2060000}"/>
    <cellStyle name="40% - Accent1 2 4 3" xfId="3292" xr:uid="{00000000-0005-0000-0000-0000E3060000}"/>
    <cellStyle name="40% - Accent1 2 4 3 2" xfId="8061" xr:uid="{00000000-0005-0000-0000-0000E4060000}"/>
    <cellStyle name="40% - Accent1 2 4 4" xfId="2377" xr:uid="{00000000-0005-0000-0000-0000E5060000}"/>
    <cellStyle name="40% - Accent1 2 4 4 2" xfId="7140" xr:uid="{00000000-0005-0000-0000-0000E6060000}"/>
    <cellStyle name="40% - Accent1 2 4 5" xfId="5409" xr:uid="{00000000-0005-0000-0000-0000E7060000}"/>
    <cellStyle name="40% - Accent1 2 5" xfId="954" xr:uid="{00000000-0005-0000-0000-0000E8060000}"/>
    <cellStyle name="40% - Accent1 2 5 2" xfId="4598" xr:uid="{00000000-0005-0000-0000-0000E9060000}"/>
    <cellStyle name="40% - Accent1 2 5 2 2" xfId="9361" xr:uid="{00000000-0005-0000-0000-0000EA060000}"/>
    <cellStyle name="40% - Accent1 2 5 3" xfId="2682" xr:uid="{00000000-0005-0000-0000-0000EB060000}"/>
    <cellStyle name="40% - Accent1 2 5 3 2" xfId="7446" xr:uid="{00000000-0005-0000-0000-0000EC060000}"/>
    <cellStyle name="40% - Accent1 2 5 4" xfId="5692" xr:uid="{00000000-0005-0000-0000-0000ED060000}"/>
    <cellStyle name="40% - Accent1 2 6" xfId="1886" xr:uid="{00000000-0005-0000-0000-0000EE060000}"/>
    <cellStyle name="40% - Accent1 2 6 2" xfId="3788" xr:uid="{00000000-0005-0000-0000-0000EF060000}"/>
    <cellStyle name="40% - Accent1 2 6 2 2" xfId="8556" xr:uid="{00000000-0005-0000-0000-0000F0060000}"/>
    <cellStyle name="40% - Accent1 2 6 3" xfId="6641" xr:uid="{00000000-0005-0000-0000-0000F1060000}"/>
    <cellStyle name="40% - Accent1 2 7" xfId="3639" xr:uid="{00000000-0005-0000-0000-0000F2060000}"/>
    <cellStyle name="40% - Accent1 2 7 2" xfId="8407" xr:uid="{00000000-0005-0000-0000-0000F3060000}"/>
    <cellStyle name="40% - Accent1 2 8" xfId="2975" xr:uid="{00000000-0005-0000-0000-0000F4060000}"/>
    <cellStyle name="40% - Accent1 2 8 2" xfId="7744" xr:uid="{00000000-0005-0000-0000-0000F5060000}"/>
    <cellStyle name="40% - Accent1 2 9" xfId="1722" xr:uid="{00000000-0005-0000-0000-0000F6060000}"/>
    <cellStyle name="40% - Accent1 2 9 2" xfId="6492" xr:uid="{00000000-0005-0000-0000-0000F7060000}"/>
    <cellStyle name="40% - Accent1 3" xfId="174" xr:uid="{00000000-0005-0000-0000-0000F8060000}"/>
    <cellStyle name="40% - Accent1 3 10" xfId="4966" xr:uid="{00000000-0005-0000-0000-0000F9060000}"/>
    <cellStyle name="40% - Accent1 3 2" xfId="361" xr:uid="{00000000-0005-0000-0000-0000FA060000}"/>
    <cellStyle name="40% - Accent1 3 2 2" xfId="576" xr:uid="{00000000-0005-0000-0000-0000FB060000}"/>
    <cellStyle name="40% - Accent1 3 2 2 2" xfId="1351" xr:uid="{00000000-0005-0000-0000-0000FC060000}"/>
    <cellStyle name="40% - Accent1 3 2 2 2 2" xfId="4226" xr:uid="{00000000-0005-0000-0000-0000FD060000}"/>
    <cellStyle name="40% - Accent1 3 2 2 2 2 2" xfId="8990" xr:uid="{00000000-0005-0000-0000-0000FE060000}"/>
    <cellStyle name="40% - Accent1 3 2 2 2 3" xfId="6094" xr:uid="{00000000-0005-0000-0000-0000FF060000}"/>
    <cellStyle name="40% - Accent1 3 2 2 3" xfId="3482" xr:uid="{00000000-0005-0000-0000-000000070000}"/>
    <cellStyle name="40% - Accent1 3 2 2 3 2" xfId="8250" xr:uid="{00000000-0005-0000-0000-000001070000}"/>
    <cellStyle name="40% - Accent1 3 2 2 4" xfId="2312" xr:uid="{00000000-0005-0000-0000-000002070000}"/>
    <cellStyle name="40% - Accent1 3 2 2 4 2" xfId="7075" xr:uid="{00000000-0005-0000-0000-000003070000}"/>
    <cellStyle name="40% - Accent1 3 2 2 5" xfId="5322" xr:uid="{00000000-0005-0000-0000-000004070000}"/>
    <cellStyle name="40% - Accent1 3 2 3" xfId="815" xr:uid="{00000000-0005-0000-0000-000005070000}"/>
    <cellStyle name="40% - Accent1 3 2 3 2" xfId="1583" xr:uid="{00000000-0005-0000-0000-000006070000}"/>
    <cellStyle name="40% - Accent1 3 2 3 2 2" xfId="4459" xr:uid="{00000000-0005-0000-0000-000007070000}"/>
    <cellStyle name="40% - Accent1 3 2 3 2 2 2" xfId="9222" xr:uid="{00000000-0005-0000-0000-000008070000}"/>
    <cellStyle name="40% - Accent1 3 2 3 2 3" xfId="6350" xr:uid="{00000000-0005-0000-0000-000009070000}"/>
    <cellStyle name="40% - Accent1 3 2 3 3" xfId="2544" xr:uid="{00000000-0005-0000-0000-00000A070000}"/>
    <cellStyle name="40% - Accent1 3 2 3 3 2" xfId="7307" xr:uid="{00000000-0005-0000-0000-00000B070000}"/>
    <cellStyle name="40% - Accent1 3 2 3 4" xfId="5578" xr:uid="{00000000-0005-0000-0000-00000C070000}"/>
    <cellStyle name="40% - Accent1 3 2 4" xfId="1142" xr:uid="{00000000-0005-0000-0000-00000D070000}"/>
    <cellStyle name="40% - Accent1 3 2 4 2" xfId="4785" xr:uid="{00000000-0005-0000-0000-00000E070000}"/>
    <cellStyle name="40% - Accent1 3 2 4 2 2" xfId="9548" xr:uid="{00000000-0005-0000-0000-00000F070000}"/>
    <cellStyle name="40% - Accent1 3 2 4 3" xfId="2864" xr:uid="{00000000-0005-0000-0000-000010070000}"/>
    <cellStyle name="40% - Accent1 3 2 4 3 2" xfId="7633" xr:uid="{00000000-0005-0000-0000-000011070000}"/>
    <cellStyle name="40% - Accent1 3 2 4 4" xfId="5852" xr:uid="{00000000-0005-0000-0000-000012070000}"/>
    <cellStyle name="40% - Accent1 3 2 5" xfId="4011" xr:uid="{00000000-0005-0000-0000-000013070000}"/>
    <cellStyle name="40% - Accent1 3 2 5 2" xfId="8775" xr:uid="{00000000-0005-0000-0000-000014070000}"/>
    <cellStyle name="40% - Accent1 3 2 6" xfId="3149" xr:uid="{00000000-0005-0000-0000-000015070000}"/>
    <cellStyle name="40% - Accent1 3 2 6 2" xfId="7918" xr:uid="{00000000-0005-0000-0000-000016070000}"/>
    <cellStyle name="40% - Accent1 3 2 7" xfId="2100" xr:uid="{00000000-0005-0000-0000-000017070000}"/>
    <cellStyle name="40% - Accent1 3 2 7 2" xfId="6860" xr:uid="{00000000-0005-0000-0000-000018070000}"/>
    <cellStyle name="40% - Accent1 3 2 8" xfId="5080" xr:uid="{00000000-0005-0000-0000-000019070000}"/>
    <cellStyle name="40% - Accent1 3 3" xfId="503" xr:uid="{00000000-0005-0000-0000-00001A070000}"/>
    <cellStyle name="40% - Accent1 3 3 2" xfId="1278" xr:uid="{00000000-0005-0000-0000-00001B070000}"/>
    <cellStyle name="40% - Accent1 3 3 2 2" xfId="4153" xr:uid="{00000000-0005-0000-0000-00001C070000}"/>
    <cellStyle name="40% - Accent1 3 3 2 2 2" xfId="8917" xr:uid="{00000000-0005-0000-0000-00001D070000}"/>
    <cellStyle name="40% - Accent1 3 3 2 3" xfId="5980" xr:uid="{00000000-0005-0000-0000-00001E070000}"/>
    <cellStyle name="40% - Accent1 3 3 3" xfId="3308" xr:uid="{00000000-0005-0000-0000-00001F070000}"/>
    <cellStyle name="40% - Accent1 3 3 3 2" xfId="8077" xr:uid="{00000000-0005-0000-0000-000020070000}"/>
    <cellStyle name="40% - Accent1 3 3 4" xfId="2239" xr:uid="{00000000-0005-0000-0000-000021070000}"/>
    <cellStyle name="40% - Accent1 3 3 4 2" xfId="7002" xr:uid="{00000000-0005-0000-0000-000022070000}"/>
    <cellStyle name="40% - Accent1 3 3 5" xfId="5208" xr:uid="{00000000-0005-0000-0000-000023070000}"/>
    <cellStyle name="40% - Accent1 3 4" xfId="660" xr:uid="{00000000-0005-0000-0000-000024070000}"/>
    <cellStyle name="40% - Accent1 3 4 2" xfId="1430" xr:uid="{00000000-0005-0000-0000-000025070000}"/>
    <cellStyle name="40% - Accent1 3 4 2 2" xfId="4306" xr:uid="{00000000-0005-0000-0000-000026070000}"/>
    <cellStyle name="40% - Accent1 3 4 2 2 2" xfId="9069" xr:uid="{00000000-0005-0000-0000-000027070000}"/>
    <cellStyle name="40% - Accent1 3 4 2 3" xfId="6195" xr:uid="{00000000-0005-0000-0000-000028070000}"/>
    <cellStyle name="40% - Accent1 3 4 3" xfId="2391" xr:uid="{00000000-0005-0000-0000-000029070000}"/>
    <cellStyle name="40% - Accent1 3 4 3 2" xfId="7154" xr:uid="{00000000-0005-0000-0000-00002A070000}"/>
    <cellStyle name="40% - Accent1 3 4 4" xfId="5423" xr:uid="{00000000-0005-0000-0000-00002B070000}"/>
    <cellStyle name="40% - Accent1 3 5" xfId="970" xr:uid="{00000000-0005-0000-0000-00002C070000}"/>
    <cellStyle name="40% - Accent1 3 5 2" xfId="4614" xr:uid="{00000000-0005-0000-0000-00002D070000}"/>
    <cellStyle name="40% - Accent1 3 5 2 2" xfId="9377" xr:uid="{00000000-0005-0000-0000-00002E070000}"/>
    <cellStyle name="40% - Accent1 3 5 3" xfId="2698" xr:uid="{00000000-0005-0000-0000-00002F070000}"/>
    <cellStyle name="40% - Accent1 3 5 3 2" xfId="7462" xr:uid="{00000000-0005-0000-0000-000030070000}"/>
    <cellStyle name="40% - Accent1 3 5 4" xfId="5738" xr:uid="{00000000-0005-0000-0000-000031070000}"/>
    <cellStyle name="40% - Accent1 3 6" xfId="1929" xr:uid="{00000000-0005-0000-0000-000032070000}"/>
    <cellStyle name="40% - Accent1 3 6 2" xfId="3831" xr:uid="{00000000-0005-0000-0000-000033070000}"/>
    <cellStyle name="40% - Accent1 3 6 2 2" xfId="8599" xr:uid="{00000000-0005-0000-0000-000034070000}"/>
    <cellStyle name="40% - Accent1 3 6 3" xfId="6684" xr:uid="{00000000-0005-0000-0000-000035070000}"/>
    <cellStyle name="40% - Accent1 3 7" xfId="3655" xr:uid="{00000000-0005-0000-0000-000036070000}"/>
    <cellStyle name="40% - Accent1 3 7 2" xfId="8423" xr:uid="{00000000-0005-0000-0000-000037070000}"/>
    <cellStyle name="40% - Accent1 3 8" xfId="2989" xr:uid="{00000000-0005-0000-0000-000038070000}"/>
    <cellStyle name="40% - Accent1 3 8 2" xfId="7758" xr:uid="{00000000-0005-0000-0000-000039070000}"/>
    <cellStyle name="40% - Accent1 3 9" xfId="1738" xr:uid="{00000000-0005-0000-0000-00003A070000}"/>
    <cellStyle name="40% - Accent1 3 9 2" xfId="6508" xr:uid="{00000000-0005-0000-0000-00003B070000}"/>
    <cellStyle name="40% - Accent1 4" xfId="188" xr:uid="{00000000-0005-0000-0000-00003C070000}"/>
    <cellStyle name="40% - Accent1 4 2" xfId="374" xr:uid="{00000000-0005-0000-0000-00003D070000}"/>
    <cellStyle name="40% - Accent1 4 2 2" xfId="1156" xr:uid="{00000000-0005-0000-0000-00003E070000}"/>
    <cellStyle name="40% - Accent1 4 2 2 2" xfId="4799" xr:uid="{00000000-0005-0000-0000-00003F070000}"/>
    <cellStyle name="40% - Accent1 4 2 2 2 2" xfId="9562" xr:uid="{00000000-0005-0000-0000-000040070000}"/>
    <cellStyle name="40% - Accent1 4 2 2 3" xfId="2878" xr:uid="{00000000-0005-0000-0000-000041070000}"/>
    <cellStyle name="40% - Accent1 4 2 2 3 2" xfId="7647" xr:uid="{00000000-0005-0000-0000-000042070000}"/>
    <cellStyle name="40% - Accent1 4 2 2 4" xfId="6108" xr:uid="{00000000-0005-0000-0000-000043070000}"/>
    <cellStyle name="40% - Accent1 4 2 3" xfId="4024" xr:uid="{00000000-0005-0000-0000-000044070000}"/>
    <cellStyle name="40% - Accent1 4 2 3 2" xfId="8788" xr:uid="{00000000-0005-0000-0000-000045070000}"/>
    <cellStyle name="40% - Accent1 4 2 4" xfId="3496" xr:uid="{00000000-0005-0000-0000-000046070000}"/>
    <cellStyle name="40% - Accent1 4 2 4 2" xfId="8264" xr:uid="{00000000-0005-0000-0000-000047070000}"/>
    <cellStyle name="40% - Accent1 4 2 5" xfId="2113" xr:uid="{00000000-0005-0000-0000-000048070000}"/>
    <cellStyle name="40% - Accent1 4 2 5 2" xfId="6873" xr:uid="{00000000-0005-0000-0000-000049070000}"/>
    <cellStyle name="40% - Accent1 4 2 6" xfId="5336" xr:uid="{00000000-0005-0000-0000-00004A070000}"/>
    <cellStyle name="40% - Accent1 4 3" xfId="827" xr:uid="{00000000-0005-0000-0000-00004B070000}"/>
    <cellStyle name="40% - Accent1 4 3 2" xfId="1595" xr:uid="{00000000-0005-0000-0000-00004C070000}"/>
    <cellStyle name="40% - Accent1 4 3 2 2" xfId="4471" xr:uid="{00000000-0005-0000-0000-00004D070000}"/>
    <cellStyle name="40% - Accent1 4 3 2 2 2" xfId="9234" xr:uid="{00000000-0005-0000-0000-00004E070000}"/>
    <cellStyle name="40% - Accent1 4 3 2 3" xfId="6364" xr:uid="{00000000-0005-0000-0000-00004F070000}"/>
    <cellStyle name="40% - Accent1 4 3 3" xfId="3322" xr:uid="{00000000-0005-0000-0000-000050070000}"/>
    <cellStyle name="40% - Accent1 4 3 3 2" xfId="8091" xr:uid="{00000000-0005-0000-0000-000051070000}"/>
    <cellStyle name="40% - Accent1 4 3 4" xfId="2556" xr:uid="{00000000-0005-0000-0000-000052070000}"/>
    <cellStyle name="40% - Accent1 4 3 4 2" xfId="7319" xr:uid="{00000000-0005-0000-0000-000053070000}"/>
    <cellStyle name="40% - Accent1 4 3 5" xfId="5592" xr:uid="{00000000-0005-0000-0000-000054070000}"/>
    <cellStyle name="40% - Accent1 4 4" xfId="984" xr:uid="{00000000-0005-0000-0000-000055070000}"/>
    <cellStyle name="40% - Accent1 4 4 2" xfId="4628" xr:uid="{00000000-0005-0000-0000-000056070000}"/>
    <cellStyle name="40% - Accent1 4 4 2 2" xfId="9391" xr:uid="{00000000-0005-0000-0000-000057070000}"/>
    <cellStyle name="40% - Accent1 4 4 3" xfId="2712" xr:uid="{00000000-0005-0000-0000-000058070000}"/>
    <cellStyle name="40% - Accent1 4 4 3 2" xfId="7476" xr:uid="{00000000-0005-0000-0000-000059070000}"/>
    <cellStyle name="40% - Accent1 4 4 4" xfId="5866" xr:uid="{00000000-0005-0000-0000-00005A070000}"/>
    <cellStyle name="40% - Accent1 4 5" xfId="1943" xr:uid="{00000000-0005-0000-0000-00005B070000}"/>
    <cellStyle name="40% - Accent1 4 5 2" xfId="3845" xr:uid="{00000000-0005-0000-0000-00005C070000}"/>
    <cellStyle name="40% - Accent1 4 5 2 2" xfId="8613" xr:uid="{00000000-0005-0000-0000-00005D070000}"/>
    <cellStyle name="40% - Accent1 4 5 3" xfId="6698" xr:uid="{00000000-0005-0000-0000-00005E070000}"/>
    <cellStyle name="40% - Accent1 4 6" xfId="3669" xr:uid="{00000000-0005-0000-0000-00005F070000}"/>
    <cellStyle name="40% - Accent1 4 6 2" xfId="8437" xr:uid="{00000000-0005-0000-0000-000060070000}"/>
    <cellStyle name="40% - Accent1 4 7" xfId="3163" xr:uid="{00000000-0005-0000-0000-000061070000}"/>
    <cellStyle name="40% - Accent1 4 7 2" xfId="7932" xr:uid="{00000000-0005-0000-0000-000062070000}"/>
    <cellStyle name="40% - Accent1 4 8" xfId="1752" xr:uid="{00000000-0005-0000-0000-000063070000}"/>
    <cellStyle name="40% - Accent1 4 8 2" xfId="6522" xr:uid="{00000000-0005-0000-0000-000064070000}"/>
    <cellStyle name="40% - Accent1 4 9" xfId="5094" xr:uid="{00000000-0005-0000-0000-000065070000}"/>
    <cellStyle name="40% - Accent1 5" xfId="221" xr:uid="{00000000-0005-0000-0000-000066070000}"/>
    <cellStyle name="40% - Accent1 5 2" xfId="388" xr:uid="{00000000-0005-0000-0000-000067070000}"/>
    <cellStyle name="40% - Accent1 5 2 2" xfId="1168" xr:uid="{00000000-0005-0000-0000-000068070000}"/>
    <cellStyle name="40% - Accent1 5 2 2 2" xfId="4811" xr:uid="{00000000-0005-0000-0000-000069070000}"/>
    <cellStyle name="40% - Accent1 5 2 2 2 2" xfId="9574" xr:uid="{00000000-0005-0000-0000-00006A070000}"/>
    <cellStyle name="40% - Accent1 5 2 2 3" xfId="2890" xr:uid="{00000000-0005-0000-0000-00006B070000}"/>
    <cellStyle name="40% - Accent1 5 2 2 3 2" xfId="7659" xr:uid="{00000000-0005-0000-0000-00006C070000}"/>
    <cellStyle name="40% - Accent1 5 2 2 4" xfId="5998" xr:uid="{00000000-0005-0000-0000-00006D070000}"/>
    <cellStyle name="40% - Accent1 5 2 3" xfId="4038" xr:uid="{00000000-0005-0000-0000-00006E070000}"/>
    <cellStyle name="40% - Accent1 5 2 3 2" xfId="8802" xr:uid="{00000000-0005-0000-0000-00006F070000}"/>
    <cellStyle name="40% - Accent1 5 2 4" xfId="3510" xr:uid="{00000000-0005-0000-0000-000070070000}"/>
    <cellStyle name="40% - Accent1 5 2 4 2" xfId="8278" xr:uid="{00000000-0005-0000-0000-000071070000}"/>
    <cellStyle name="40% - Accent1 5 2 5" xfId="2125" xr:uid="{00000000-0005-0000-0000-000072070000}"/>
    <cellStyle name="40% - Accent1 5 2 5 2" xfId="6887" xr:uid="{00000000-0005-0000-0000-000073070000}"/>
    <cellStyle name="40% - Accent1 5 2 6" xfId="5226" xr:uid="{00000000-0005-0000-0000-000074070000}"/>
    <cellStyle name="40% - Accent1 5 3" xfId="750" xr:uid="{00000000-0005-0000-0000-000075070000}"/>
    <cellStyle name="40% - Accent1 5 3 2" xfId="1518" xr:uid="{00000000-0005-0000-0000-000076070000}"/>
    <cellStyle name="40% - Accent1 5 3 2 2" xfId="4394" xr:uid="{00000000-0005-0000-0000-000077070000}"/>
    <cellStyle name="40% - Accent1 5 3 2 2 2" xfId="9157" xr:uid="{00000000-0005-0000-0000-000078070000}"/>
    <cellStyle name="40% - Accent1 5 3 2 3" xfId="6284" xr:uid="{00000000-0005-0000-0000-000079070000}"/>
    <cellStyle name="40% - Accent1 5 3 3" xfId="3336" xr:uid="{00000000-0005-0000-0000-00007A070000}"/>
    <cellStyle name="40% - Accent1 5 3 3 2" xfId="8105" xr:uid="{00000000-0005-0000-0000-00007B070000}"/>
    <cellStyle name="40% - Accent1 5 3 4" xfId="2479" xr:uid="{00000000-0005-0000-0000-00007C070000}"/>
    <cellStyle name="40% - Accent1 5 3 4 2" xfId="7242" xr:uid="{00000000-0005-0000-0000-00007D070000}"/>
    <cellStyle name="40% - Accent1 5 3 5" xfId="5512" xr:uid="{00000000-0005-0000-0000-00007E070000}"/>
    <cellStyle name="40% - Accent1 5 4" xfId="996" xr:uid="{00000000-0005-0000-0000-00007F070000}"/>
    <cellStyle name="40% - Accent1 5 4 2" xfId="4640" xr:uid="{00000000-0005-0000-0000-000080070000}"/>
    <cellStyle name="40% - Accent1 5 4 2 2" xfId="9403" xr:uid="{00000000-0005-0000-0000-000081070000}"/>
    <cellStyle name="40% - Accent1 5 4 3" xfId="2724" xr:uid="{00000000-0005-0000-0000-000082070000}"/>
    <cellStyle name="40% - Accent1 5 4 3 2" xfId="7488" xr:uid="{00000000-0005-0000-0000-000083070000}"/>
    <cellStyle name="40% - Accent1 5 4 4" xfId="5756" xr:uid="{00000000-0005-0000-0000-000084070000}"/>
    <cellStyle name="40% - Accent1 5 5" xfId="1969" xr:uid="{00000000-0005-0000-0000-000085070000}"/>
    <cellStyle name="40% - Accent1 5 5 2" xfId="3872" xr:uid="{00000000-0005-0000-0000-000086070000}"/>
    <cellStyle name="40% - Accent1 5 5 2 2" xfId="8636" xr:uid="{00000000-0005-0000-0000-000087070000}"/>
    <cellStyle name="40% - Accent1 5 5 3" xfId="6721" xr:uid="{00000000-0005-0000-0000-000088070000}"/>
    <cellStyle name="40% - Accent1 5 6" xfId="3683" xr:uid="{00000000-0005-0000-0000-000089070000}"/>
    <cellStyle name="40% - Accent1 5 6 2" xfId="8451" xr:uid="{00000000-0005-0000-0000-00008A070000}"/>
    <cellStyle name="40% - Accent1 5 7" xfId="3083" xr:uid="{00000000-0005-0000-0000-00008B070000}"/>
    <cellStyle name="40% - Accent1 5 7 2" xfId="7852" xr:uid="{00000000-0005-0000-0000-00008C070000}"/>
    <cellStyle name="40% - Accent1 5 8" xfId="1764" xr:uid="{00000000-0005-0000-0000-00008D070000}"/>
    <cellStyle name="40% - Accent1 5 8 2" xfId="6536" xr:uid="{00000000-0005-0000-0000-00008E070000}"/>
    <cellStyle name="40% - Accent1 5 9" xfId="4984" xr:uid="{00000000-0005-0000-0000-00008F070000}"/>
    <cellStyle name="40% - Accent1 6" xfId="300" xr:uid="{00000000-0005-0000-0000-000090070000}"/>
    <cellStyle name="40% - Accent1 6 2" xfId="1077" xr:uid="{00000000-0005-0000-0000-000091070000}"/>
    <cellStyle name="40% - Accent1 6 2 2" xfId="4720" xr:uid="{00000000-0005-0000-0000-000092070000}"/>
    <cellStyle name="40% - Accent1 6 2 2 2" xfId="9483" xr:uid="{00000000-0005-0000-0000-000093070000}"/>
    <cellStyle name="40% - Accent1 6 2 3" xfId="2799" xr:uid="{00000000-0005-0000-0000-000094070000}"/>
    <cellStyle name="40% - Accent1 6 2 3 2" xfId="7568" xr:uid="{00000000-0005-0000-0000-000095070000}"/>
    <cellStyle name="40% - Accent1 6 2 4" xfId="5884" xr:uid="{00000000-0005-0000-0000-000096070000}"/>
    <cellStyle name="40% - Accent1 6 3" xfId="3950" xr:uid="{00000000-0005-0000-0000-000097070000}"/>
    <cellStyle name="40% - Accent1 6 3 2" xfId="8714" xr:uid="{00000000-0005-0000-0000-000098070000}"/>
    <cellStyle name="40% - Accent1 6 4" xfId="3417" xr:uid="{00000000-0005-0000-0000-000099070000}"/>
    <cellStyle name="40% - Accent1 6 4 2" xfId="8185" xr:uid="{00000000-0005-0000-0000-00009A070000}"/>
    <cellStyle name="40% - Accent1 6 5" xfId="2041" xr:uid="{00000000-0005-0000-0000-00009B070000}"/>
    <cellStyle name="40% - Accent1 6 5 2" xfId="6799" xr:uid="{00000000-0005-0000-0000-00009C070000}"/>
    <cellStyle name="40% - Accent1 6 6" xfId="5112" xr:uid="{00000000-0005-0000-0000-00009D070000}"/>
    <cellStyle name="40% - Accent1 7" xfId="588" xr:uid="{00000000-0005-0000-0000-00009E070000}"/>
    <cellStyle name="40% - Accent1 7 2" xfId="1363" xr:uid="{00000000-0005-0000-0000-00009F070000}"/>
    <cellStyle name="40% - Accent1 7 2 2" xfId="4238" xr:uid="{00000000-0005-0000-0000-0000A0070000}"/>
    <cellStyle name="40% - Accent1 7 2 2 2" xfId="9002" xr:uid="{00000000-0005-0000-0000-0000A1070000}"/>
    <cellStyle name="40% - Accent1 7 2 3" xfId="6122" xr:uid="{00000000-0005-0000-0000-0000A2070000}"/>
    <cellStyle name="40% - Accent1 7 3" xfId="3243" xr:uid="{00000000-0005-0000-0000-0000A3070000}"/>
    <cellStyle name="40% - Accent1 7 3 2" xfId="8012" xr:uid="{00000000-0005-0000-0000-0000A4070000}"/>
    <cellStyle name="40% - Accent1 7 4" xfId="2324" xr:uid="{00000000-0005-0000-0000-0000A5070000}"/>
    <cellStyle name="40% - Accent1 7 4 2" xfId="7087" xr:uid="{00000000-0005-0000-0000-0000A6070000}"/>
    <cellStyle name="40% - Accent1 7 5" xfId="5350" xr:uid="{00000000-0005-0000-0000-0000A7070000}"/>
    <cellStyle name="40% - Accent1 8" xfId="637" xr:uid="{00000000-0005-0000-0000-0000A8070000}"/>
    <cellStyle name="40% - Accent1 8 2" xfId="1408" xr:uid="{00000000-0005-0000-0000-0000A9070000}"/>
    <cellStyle name="40% - Accent1 8 2 2" xfId="4284" xr:uid="{00000000-0005-0000-0000-0000AA070000}"/>
    <cellStyle name="40% - Accent1 8 2 2 2" xfId="9047" xr:uid="{00000000-0005-0000-0000-0000AB070000}"/>
    <cellStyle name="40% - Accent1 8 2 3" xfId="6173" xr:uid="{00000000-0005-0000-0000-0000AC070000}"/>
    <cellStyle name="40% - Accent1 8 3" xfId="2369" xr:uid="{00000000-0005-0000-0000-0000AD070000}"/>
    <cellStyle name="40% - Accent1 8 3 2" xfId="7132" xr:uid="{00000000-0005-0000-0000-0000AE070000}"/>
    <cellStyle name="40% - Accent1 8 4" xfId="5401" xr:uid="{00000000-0005-0000-0000-0000AF070000}"/>
    <cellStyle name="40% - Accent1 9" xfId="905" xr:uid="{00000000-0005-0000-0000-0000B0070000}"/>
    <cellStyle name="40% - Accent1 9 2" xfId="4549" xr:uid="{00000000-0005-0000-0000-0000B1070000}"/>
    <cellStyle name="40% - Accent1 9 2 2" xfId="9312" xr:uid="{00000000-0005-0000-0000-0000B2070000}"/>
    <cellStyle name="40% - Accent1 9 3" xfId="2633" xr:uid="{00000000-0005-0000-0000-0000B3070000}"/>
    <cellStyle name="40% - Accent1 9 3 2" xfId="7397" xr:uid="{00000000-0005-0000-0000-0000B4070000}"/>
    <cellStyle name="40% - Accent1 9 4" xfId="5642" xr:uid="{00000000-0005-0000-0000-0000B5070000}"/>
    <cellStyle name="40% - Accent2" xfId="23" builtinId="35" customBuiltin="1"/>
    <cellStyle name="40% - Accent2 10" xfId="1813" xr:uid="{00000000-0005-0000-0000-0000B7070000}"/>
    <cellStyle name="40% - Accent2 10 2" xfId="3731" xr:uid="{00000000-0005-0000-0000-0000B8070000}"/>
    <cellStyle name="40% - Accent2 10 2 2" xfId="8499" xr:uid="{00000000-0005-0000-0000-0000B9070000}"/>
    <cellStyle name="40% - Accent2 10 3" xfId="6584" xr:uid="{00000000-0005-0000-0000-0000BA070000}"/>
    <cellStyle name="40% - Accent2 11" xfId="3592" xr:uid="{00000000-0005-0000-0000-0000BB070000}"/>
    <cellStyle name="40% - Accent2 11 2" xfId="8360" xr:uid="{00000000-0005-0000-0000-0000BC070000}"/>
    <cellStyle name="40% - Accent2 12" xfId="4854" xr:uid="{00000000-0005-0000-0000-0000BD070000}"/>
    <cellStyle name="40% - Accent2 12 2" xfId="9617" xr:uid="{00000000-0005-0000-0000-0000BE070000}"/>
    <cellStyle name="40% - Accent2 13" xfId="2931" xr:uid="{00000000-0005-0000-0000-0000BF070000}"/>
    <cellStyle name="40% - Accent2 13 2" xfId="7700" xr:uid="{00000000-0005-0000-0000-0000C0070000}"/>
    <cellStyle name="40% - Accent2 14" xfId="1675" xr:uid="{00000000-0005-0000-0000-0000C1070000}"/>
    <cellStyle name="40% - Accent2 14 2" xfId="6445" xr:uid="{00000000-0005-0000-0000-0000C2070000}"/>
    <cellStyle name="40% - Accent2 15" xfId="4872" xr:uid="{00000000-0005-0000-0000-0000C3070000}"/>
    <cellStyle name="40% - Accent2 2" xfId="133" xr:uid="{00000000-0005-0000-0000-0000C4070000}"/>
    <cellStyle name="40% - Accent2 2 10" xfId="4922" xr:uid="{00000000-0005-0000-0000-0000C5070000}"/>
    <cellStyle name="40% - Accent2 2 2" xfId="347" xr:uid="{00000000-0005-0000-0000-0000C6070000}"/>
    <cellStyle name="40% - Accent2 2 2 2" xfId="534" xr:uid="{00000000-0005-0000-0000-0000C7070000}"/>
    <cellStyle name="40% - Accent2 2 2 2 2" xfId="1309" xr:uid="{00000000-0005-0000-0000-0000C8070000}"/>
    <cellStyle name="40% - Accent2 2 2 2 2 2" xfId="4184" xr:uid="{00000000-0005-0000-0000-0000C9070000}"/>
    <cellStyle name="40% - Accent2 2 2 2 2 2 2" xfId="8948" xr:uid="{00000000-0005-0000-0000-0000CA070000}"/>
    <cellStyle name="40% - Accent2 2 2 2 2 3" xfId="6050" xr:uid="{00000000-0005-0000-0000-0000CB070000}"/>
    <cellStyle name="40% - Accent2 2 2 2 3" xfId="3468" xr:uid="{00000000-0005-0000-0000-0000CC070000}"/>
    <cellStyle name="40% - Accent2 2 2 2 3 2" xfId="8236" xr:uid="{00000000-0005-0000-0000-0000CD070000}"/>
    <cellStyle name="40% - Accent2 2 2 2 4" xfId="2270" xr:uid="{00000000-0005-0000-0000-0000CE070000}"/>
    <cellStyle name="40% - Accent2 2 2 2 4 2" xfId="7033" xr:uid="{00000000-0005-0000-0000-0000CF070000}"/>
    <cellStyle name="40% - Accent2 2 2 2 5" xfId="5278" xr:uid="{00000000-0005-0000-0000-0000D0070000}"/>
    <cellStyle name="40% - Accent2 2 2 3" xfId="703" xr:uid="{00000000-0005-0000-0000-0000D1070000}"/>
    <cellStyle name="40% - Accent2 2 2 3 2" xfId="1473" xr:uid="{00000000-0005-0000-0000-0000D2070000}"/>
    <cellStyle name="40% - Accent2 2 2 3 2 2" xfId="4349" xr:uid="{00000000-0005-0000-0000-0000D3070000}"/>
    <cellStyle name="40% - Accent2 2 2 3 2 2 2" xfId="9112" xr:uid="{00000000-0005-0000-0000-0000D4070000}"/>
    <cellStyle name="40% - Accent2 2 2 3 2 3" xfId="6238" xr:uid="{00000000-0005-0000-0000-0000D5070000}"/>
    <cellStyle name="40% - Accent2 2 2 3 3" xfId="2434" xr:uid="{00000000-0005-0000-0000-0000D6070000}"/>
    <cellStyle name="40% - Accent2 2 2 3 3 2" xfId="7197" xr:uid="{00000000-0005-0000-0000-0000D7070000}"/>
    <cellStyle name="40% - Accent2 2 2 3 4" xfId="5466" xr:uid="{00000000-0005-0000-0000-0000D8070000}"/>
    <cellStyle name="40% - Accent2 2 2 4" xfId="1128" xr:uid="{00000000-0005-0000-0000-0000D9070000}"/>
    <cellStyle name="40% - Accent2 2 2 4 2" xfId="4771" xr:uid="{00000000-0005-0000-0000-0000DA070000}"/>
    <cellStyle name="40% - Accent2 2 2 4 2 2" xfId="9534" xr:uid="{00000000-0005-0000-0000-0000DB070000}"/>
    <cellStyle name="40% - Accent2 2 2 4 3" xfId="2850" xr:uid="{00000000-0005-0000-0000-0000DC070000}"/>
    <cellStyle name="40% - Accent2 2 2 4 3 2" xfId="7619" xr:uid="{00000000-0005-0000-0000-0000DD070000}"/>
    <cellStyle name="40% - Accent2 2 2 4 4" xfId="5808" xr:uid="{00000000-0005-0000-0000-0000DE070000}"/>
    <cellStyle name="40% - Accent2 2 2 5" xfId="3997" xr:uid="{00000000-0005-0000-0000-0000DF070000}"/>
    <cellStyle name="40% - Accent2 2 2 5 2" xfId="8761" xr:uid="{00000000-0005-0000-0000-0000E0070000}"/>
    <cellStyle name="40% - Accent2 2 2 6" xfId="3037" xr:uid="{00000000-0005-0000-0000-0000E1070000}"/>
    <cellStyle name="40% - Accent2 2 2 6 2" xfId="7806" xr:uid="{00000000-0005-0000-0000-0000E2070000}"/>
    <cellStyle name="40% - Accent2 2 2 7" xfId="2087" xr:uid="{00000000-0005-0000-0000-0000E3070000}"/>
    <cellStyle name="40% - Accent2 2 2 7 2" xfId="6846" xr:uid="{00000000-0005-0000-0000-0000E4070000}"/>
    <cellStyle name="40% - Accent2 2 2 8" xfId="5036" xr:uid="{00000000-0005-0000-0000-0000E5070000}"/>
    <cellStyle name="40% - Accent2 2 3" xfId="461" xr:uid="{00000000-0005-0000-0000-0000E6070000}"/>
    <cellStyle name="40% - Accent2 2 3 2" xfId="801" xr:uid="{00000000-0005-0000-0000-0000E7070000}"/>
    <cellStyle name="40% - Accent2 2 3 2 2" xfId="1569" xr:uid="{00000000-0005-0000-0000-0000E8070000}"/>
    <cellStyle name="40% - Accent2 2 3 2 2 2" xfId="4445" xr:uid="{00000000-0005-0000-0000-0000E9070000}"/>
    <cellStyle name="40% - Accent2 2 3 2 2 2 2" xfId="9208" xr:uid="{00000000-0005-0000-0000-0000EA070000}"/>
    <cellStyle name="40% - Accent2 2 3 2 2 3" xfId="6336" xr:uid="{00000000-0005-0000-0000-0000EB070000}"/>
    <cellStyle name="40% - Accent2 2 3 2 3" xfId="2530" xr:uid="{00000000-0005-0000-0000-0000EC070000}"/>
    <cellStyle name="40% - Accent2 2 3 2 3 2" xfId="7293" xr:uid="{00000000-0005-0000-0000-0000ED070000}"/>
    <cellStyle name="40% - Accent2 2 3 2 4" xfId="5564" xr:uid="{00000000-0005-0000-0000-0000EE070000}"/>
    <cellStyle name="40% - Accent2 2 3 3" xfId="1238" xr:uid="{00000000-0005-0000-0000-0000EF070000}"/>
    <cellStyle name="40% - Accent2 2 3 3 2" xfId="4111" xr:uid="{00000000-0005-0000-0000-0000F0070000}"/>
    <cellStyle name="40% - Accent2 2 3 3 2 2" xfId="8875" xr:uid="{00000000-0005-0000-0000-0000F1070000}"/>
    <cellStyle name="40% - Accent2 2 3 3 3" xfId="5936" xr:uid="{00000000-0005-0000-0000-0000F2070000}"/>
    <cellStyle name="40% - Accent2 2 3 4" xfId="3135" xr:uid="{00000000-0005-0000-0000-0000F3070000}"/>
    <cellStyle name="40% - Accent2 2 3 4 2" xfId="7904" xr:uid="{00000000-0005-0000-0000-0000F4070000}"/>
    <cellStyle name="40% - Accent2 2 3 5" xfId="2197" xr:uid="{00000000-0005-0000-0000-0000F5070000}"/>
    <cellStyle name="40% - Accent2 2 3 5 2" xfId="6960" xr:uid="{00000000-0005-0000-0000-0000F6070000}"/>
    <cellStyle name="40% - Accent2 2 3 6" xfId="5164" xr:uid="{00000000-0005-0000-0000-0000F7070000}"/>
    <cellStyle name="40% - Accent2 2 4" xfId="647" xr:uid="{00000000-0005-0000-0000-0000F8070000}"/>
    <cellStyle name="40% - Accent2 2 4 2" xfId="1418" xr:uid="{00000000-0005-0000-0000-0000F9070000}"/>
    <cellStyle name="40% - Accent2 2 4 2 2" xfId="4294" xr:uid="{00000000-0005-0000-0000-0000FA070000}"/>
    <cellStyle name="40% - Accent2 2 4 2 2 2" xfId="9057" xr:uid="{00000000-0005-0000-0000-0000FB070000}"/>
    <cellStyle name="40% - Accent2 2 4 2 3" xfId="6183" xr:uid="{00000000-0005-0000-0000-0000FC070000}"/>
    <cellStyle name="40% - Accent2 2 4 3" xfId="3294" xr:uid="{00000000-0005-0000-0000-0000FD070000}"/>
    <cellStyle name="40% - Accent2 2 4 3 2" xfId="8063" xr:uid="{00000000-0005-0000-0000-0000FE070000}"/>
    <cellStyle name="40% - Accent2 2 4 4" xfId="2379" xr:uid="{00000000-0005-0000-0000-0000FF070000}"/>
    <cellStyle name="40% - Accent2 2 4 4 2" xfId="7142" xr:uid="{00000000-0005-0000-0000-000000080000}"/>
    <cellStyle name="40% - Accent2 2 4 5" xfId="5411" xr:uid="{00000000-0005-0000-0000-000001080000}"/>
    <cellStyle name="40% - Accent2 2 5" xfId="956" xr:uid="{00000000-0005-0000-0000-000002080000}"/>
    <cellStyle name="40% - Accent2 2 5 2" xfId="4600" xr:uid="{00000000-0005-0000-0000-000003080000}"/>
    <cellStyle name="40% - Accent2 2 5 2 2" xfId="9363" xr:uid="{00000000-0005-0000-0000-000004080000}"/>
    <cellStyle name="40% - Accent2 2 5 3" xfId="2684" xr:uid="{00000000-0005-0000-0000-000005080000}"/>
    <cellStyle name="40% - Accent2 2 5 3 2" xfId="7448" xr:uid="{00000000-0005-0000-0000-000006080000}"/>
    <cellStyle name="40% - Accent2 2 5 4" xfId="5694" xr:uid="{00000000-0005-0000-0000-000007080000}"/>
    <cellStyle name="40% - Accent2 2 6" xfId="1888" xr:uid="{00000000-0005-0000-0000-000008080000}"/>
    <cellStyle name="40% - Accent2 2 6 2" xfId="3790" xr:uid="{00000000-0005-0000-0000-000009080000}"/>
    <cellStyle name="40% - Accent2 2 6 2 2" xfId="8558" xr:uid="{00000000-0005-0000-0000-00000A080000}"/>
    <cellStyle name="40% - Accent2 2 6 3" xfId="6643" xr:uid="{00000000-0005-0000-0000-00000B080000}"/>
    <cellStyle name="40% - Accent2 2 7" xfId="3641" xr:uid="{00000000-0005-0000-0000-00000C080000}"/>
    <cellStyle name="40% - Accent2 2 7 2" xfId="8409" xr:uid="{00000000-0005-0000-0000-00000D080000}"/>
    <cellStyle name="40% - Accent2 2 8" xfId="2977" xr:uid="{00000000-0005-0000-0000-00000E080000}"/>
    <cellStyle name="40% - Accent2 2 8 2" xfId="7746" xr:uid="{00000000-0005-0000-0000-00000F080000}"/>
    <cellStyle name="40% - Accent2 2 9" xfId="1724" xr:uid="{00000000-0005-0000-0000-000010080000}"/>
    <cellStyle name="40% - Accent2 2 9 2" xfId="6494" xr:uid="{00000000-0005-0000-0000-000011080000}"/>
    <cellStyle name="40% - Accent2 3" xfId="176" xr:uid="{00000000-0005-0000-0000-000012080000}"/>
    <cellStyle name="40% - Accent2 3 10" xfId="4968" xr:uid="{00000000-0005-0000-0000-000013080000}"/>
    <cellStyle name="40% - Accent2 3 2" xfId="363" xr:uid="{00000000-0005-0000-0000-000014080000}"/>
    <cellStyle name="40% - Accent2 3 2 2" xfId="578" xr:uid="{00000000-0005-0000-0000-000015080000}"/>
    <cellStyle name="40% - Accent2 3 2 2 2" xfId="1353" xr:uid="{00000000-0005-0000-0000-000016080000}"/>
    <cellStyle name="40% - Accent2 3 2 2 2 2" xfId="4228" xr:uid="{00000000-0005-0000-0000-000017080000}"/>
    <cellStyle name="40% - Accent2 3 2 2 2 2 2" xfId="8992" xr:uid="{00000000-0005-0000-0000-000018080000}"/>
    <cellStyle name="40% - Accent2 3 2 2 2 3" xfId="6096" xr:uid="{00000000-0005-0000-0000-000019080000}"/>
    <cellStyle name="40% - Accent2 3 2 2 3" xfId="3484" xr:uid="{00000000-0005-0000-0000-00001A080000}"/>
    <cellStyle name="40% - Accent2 3 2 2 3 2" xfId="8252" xr:uid="{00000000-0005-0000-0000-00001B080000}"/>
    <cellStyle name="40% - Accent2 3 2 2 4" xfId="2314" xr:uid="{00000000-0005-0000-0000-00001C080000}"/>
    <cellStyle name="40% - Accent2 3 2 2 4 2" xfId="7077" xr:uid="{00000000-0005-0000-0000-00001D080000}"/>
    <cellStyle name="40% - Accent2 3 2 2 5" xfId="5324" xr:uid="{00000000-0005-0000-0000-00001E080000}"/>
    <cellStyle name="40% - Accent2 3 2 3" xfId="817" xr:uid="{00000000-0005-0000-0000-00001F080000}"/>
    <cellStyle name="40% - Accent2 3 2 3 2" xfId="1585" xr:uid="{00000000-0005-0000-0000-000020080000}"/>
    <cellStyle name="40% - Accent2 3 2 3 2 2" xfId="4461" xr:uid="{00000000-0005-0000-0000-000021080000}"/>
    <cellStyle name="40% - Accent2 3 2 3 2 2 2" xfId="9224" xr:uid="{00000000-0005-0000-0000-000022080000}"/>
    <cellStyle name="40% - Accent2 3 2 3 2 3" xfId="6352" xr:uid="{00000000-0005-0000-0000-000023080000}"/>
    <cellStyle name="40% - Accent2 3 2 3 3" xfId="2546" xr:uid="{00000000-0005-0000-0000-000024080000}"/>
    <cellStyle name="40% - Accent2 3 2 3 3 2" xfId="7309" xr:uid="{00000000-0005-0000-0000-000025080000}"/>
    <cellStyle name="40% - Accent2 3 2 3 4" xfId="5580" xr:uid="{00000000-0005-0000-0000-000026080000}"/>
    <cellStyle name="40% - Accent2 3 2 4" xfId="1144" xr:uid="{00000000-0005-0000-0000-000027080000}"/>
    <cellStyle name="40% - Accent2 3 2 4 2" xfId="4787" xr:uid="{00000000-0005-0000-0000-000028080000}"/>
    <cellStyle name="40% - Accent2 3 2 4 2 2" xfId="9550" xr:uid="{00000000-0005-0000-0000-000029080000}"/>
    <cellStyle name="40% - Accent2 3 2 4 3" xfId="2866" xr:uid="{00000000-0005-0000-0000-00002A080000}"/>
    <cellStyle name="40% - Accent2 3 2 4 3 2" xfId="7635" xr:uid="{00000000-0005-0000-0000-00002B080000}"/>
    <cellStyle name="40% - Accent2 3 2 4 4" xfId="5854" xr:uid="{00000000-0005-0000-0000-00002C080000}"/>
    <cellStyle name="40% - Accent2 3 2 5" xfId="4013" xr:uid="{00000000-0005-0000-0000-00002D080000}"/>
    <cellStyle name="40% - Accent2 3 2 5 2" xfId="8777" xr:uid="{00000000-0005-0000-0000-00002E080000}"/>
    <cellStyle name="40% - Accent2 3 2 6" xfId="3151" xr:uid="{00000000-0005-0000-0000-00002F080000}"/>
    <cellStyle name="40% - Accent2 3 2 6 2" xfId="7920" xr:uid="{00000000-0005-0000-0000-000030080000}"/>
    <cellStyle name="40% - Accent2 3 2 7" xfId="2102" xr:uid="{00000000-0005-0000-0000-000031080000}"/>
    <cellStyle name="40% - Accent2 3 2 7 2" xfId="6862" xr:uid="{00000000-0005-0000-0000-000032080000}"/>
    <cellStyle name="40% - Accent2 3 2 8" xfId="5082" xr:uid="{00000000-0005-0000-0000-000033080000}"/>
    <cellStyle name="40% - Accent2 3 3" xfId="505" xr:uid="{00000000-0005-0000-0000-000034080000}"/>
    <cellStyle name="40% - Accent2 3 3 2" xfId="1280" xr:uid="{00000000-0005-0000-0000-000035080000}"/>
    <cellStyle name="40% - Accent2 3 3 2 2" xfId="4155" xr:uid="{00000000-0005-0000-0000-000036080000}"/>
    <cellStyle name="40% - Accent2 3 3 2 2 2" xfId="8919" xr:uid="{00000000-0005-0000-0000-000037080000}"/>
    <cellStyle name="40% - Accent2 3 3 2 3" xfId="5982" xr:uid="{00000000-0005-0000-0000-000038080000}"/>
    <cellStyle name="40% - Accent2 3 3 3" xfId="3310" xr:uid="{00000000-0005-0000-0000-000039080000}"/>
    <cellStyle name="40% - Accent2 3 3 3 2" xfId="8079" xr:uid="{00000000-0005-0000-0000-00003A080000}"/>
    <cellStyle name="40% - Accent2 3 3 4" xfId="2241" xr:uid="{00000000-0005-0000-0000-00003B080000}"/>
    <cellStyle name="40% - Accent2 3 3 4 2" xfId="7004" xr:uid="{00000000-0005-0000-0000-00003C080000}"/>
    <cellStyle name="40% - Accent2 3 3 5" xfId="5210" xr:uid="{00000000-0005-0000-0000-00003D080000}"/>
    <cellStyle name="40% - Accent2 3 4" xfId="662" xr:uid="{00000000-0005-0000-0000-00003E080000}"/>
    <cellStyle name="40% - Accent2 3 4 2" xfId="1432" xr:uid="{00000000-0005-0000-0000-00003F080000}"/>
    <cellStyle name="40% - Accent2 3 4 2 2" xfId="4308" xr:uid="{00000000-0005-0000-0000-000040080000}"/>
    <cellStyle name="40% - Accent2 3 4 2 2 2" xfId="9071" xr:uid="{00000000-0005-0000-0000-000041080000}"/>
    <cellStyle name="40% - Accent2 3 4 2 3" xfId="6197" xr:uid="{00000000-0005-0000-0000-000042080000}"/>
    <cellStyle name="40% - Accent2 3 4 3" xfId="2393" xr:uid="{00000000-0005-0000-0000-000043080000}"/>
    <cellStyle name="40% - Accent2 3 4 3 2" xfId="7156" xr:uid="{00000000-0005-0000-0000-000044080000}"/>
    <cellStyle name="40% - Accent2 3 4 4" xfId="5425" xr:uid="{00000000-0005-0000-0000-000045080000}"/>
    <cellStyle name="40% - Accent2 3 5" xfId="972" xr:uid="{00000000-0005-0000-0000-000046080000}"/>
    <cellStyle name="40% - Accent2 3 5 2" xfId="4616" xr:uid="{00000000-0005-0000-0000-000047080000}"/>
    <cellStyle name="40% - Accent2 3 5 2 2" xfId="9379" xr:uid="{00000000-0005-0000-0000-000048080000}"/>
    <cellStyle name="40% - Accent2 3 5 3" xfId="2700" xr:uid="{00000000-0005-0000-0000-000049080000}"/>
    <cellStyle name="40% - Accent2 3 5 3 2" xfId="7464" xr:uid="{00000000-0005-0000-0000-00004A080000}"/>
    <cellStyle name="40% - Accent2 3 5 4" xfId="5740" xr:uid="{00000000-0005-0000-0000-00004B080000}"/>
    <cellStyle name="40% - Accent2 3 6" xfId="1931" xr:uid="{00000000-0005-0000-0000-00004C080000}"/>
    <cellStyle name="40% - Accent2 3 6 2" xfId="3833" xr:uid="{00000000-0005-0000-0000-00004D080000}"/>
    <cellStyle name="40% - Accent2 3 6 2 2" xfId="8601" xr:uid="{00000000-0005-0000-0000-00004E080000}"/>
    <cellStyle name="40% - Accent2 3 6 3" xfId="6686" xr:uid="{00000000-0005-0000-0000-00004F080000}"/>
    <cellStyle name="40% - Accent2 3 7" xfId="3657" xr:uid="{00000000-0005-0000-0000-000050080000}"/>
    <cellStyle name="40% - Accent2 3 7 2" xfId="8425" xr:uid="{00000000-0005-0000-0000-000051080000}"/>
    <cellStyle name="40% - Accent2 3 8" xfId="2991" xr:uid="{00000000-0005-0000-0000-000052080000}"/>
    <cellStyle name="40% - Accent2 3 8 2" xfId="7760" xr:uid="{00000000-0005-0000-0000-000053080000}"/>
    <cellStyle name="40% - Accent2 3 9" xfId="1740" xr:uid="{00000000-0005-0000-0000-000054080000}"/>
    <cellStyle name="40% - Accent2 3 9 2" xfId="6510" xr:uid="{00000000-0005-0000-0000-000055080000}"/>
    <cellStyle name="40% - Accent2 4" xfId="190" xr:uid="{00000000-0005-0000-0000-000056080000}"/>
    <cellStyle name="40% - Accent2 4 2" xfId="376" xr:uid="{00000000-0005-0000-0000-000057080000}"/>
    <cellStyle name="40% - Accent2 4 2 2" xfId="1158" xr:uid="{00000000-0005-0000-0000-000058080000}"/>
    <cellStyle name="40% - Accent2 4 2 2 2" xfId="4801" xr:uid="{00000000-0005-0000-0000-000059080000}"/>
    <cellStyle name="40% - Accent2 4 2 2 2 2" xfId="9564" xr:uid="{00000000-0005-0000-0000-00005A080000}"/>
    <cellStyle name="40% - Accent2 4 2 2 3" xfId="2880" xr:uid="{00000000-0005-0000-0000-00005B080000}"/>
    <cellStyle name="40% - Accent2 4 2 2 3 2" xfId="7649" xr:uid="{00000000-0005-0000-0000-00005C080000}"/>
    <cellStyle name="40% - Accent2 4 2 2 4" xfId="6110" xr:uid="{00000000-0005-0000-0000-00005D080000}"/>
    <cellStyle name="40% - Accent2 4 2 3" xfId="4026" xr:uid="{00000000-0005-0000-0000-00005E080000}"/>
    <cellStyle name="40% - Accent2 4 2 3 2" xfId="8790" xr:uid="{00000000-0005-0000-0000-00005F080000}"/>
    <cellStyle name="40% - Accent2 4 2 4" xfId="3498" xr:uid="{00000000-0005-0000-0000-000060080000}"/>
    <cellStyle name="40% - Accent2 4 2 4 2" xfId="8266" xr:uid="{00000000-0005-0000-0000-000061080000}"/>
    <cellStyle name="40% - Accent2 4 2 5" xfId="2115" xr:uid="{00000000-0005-0000-0000-000062080000}"/>
    <cellStyle name="40% - Accent2 4 2 5 2" xfId="6875" xr:uid="{00000000-0005-0000-0000-000063080000}"/>
    <cellStyle name="40% - Accent2 4 2 6" xfId="5338" xr:uid="{00000000-0005-0000-0000-000064080000}"/>
    <cellStyle name="40% - Accent2 4 3" xfId="829" xr:uid="{00000000-0005-0000-0000-000065080000}"/>
    <cellStyle name="40% - Accent2 4 3 2" xfId="1597" xr:uid="{00000000-0005-0000-0000-000066080000}"/>
    <cellStyle name="40% - Accent2 4 3 2 2" xfId="4473" xr:uid="{00000000-0005-0000-0000-000067080000}"/>
    <cellStyle name="40% - Accent2 4 3 2 2 2" xfId="9236" xr:uid="{00000000-0005-0000-0000-000068080000}"/>
    <cellStyle name="40% - Accent2 4 3 2 3" xfId="6366" xr:uid="{00000000-0005-0000-0000-000069080000}"/>
    <cellStyle name="40% - Accent2 4 3 3" xfId="3324" xr:uid="{00000000-0005-0000-0000-00006A080000}"/>
    <cellStyle name="40% - Accent2 4 3 3 2" xfId="8093" xr:uid="{00000000-0005-0000-0000-00006B080000}"/>
    <cellStyle name="40% - Accent2 4 3 4" xfId="2558" xr:uid="{00000000-0005-0000-0000-00006C080000}"/>
    <cellStyle name="40% - Accent2 4 3 4 2" xfId="7321" xr:uid="{00000000-0005-0000-0000-00006D080000}"/>
    <cellStyle name="40% - Accent2 4 3 5" xfId="5594" xr:uid="{00000000-0005-0000-0000-00006E080000}"/>
    <cellStyle name="40% - Accent2 4 4" xfId="986" xr:uid="{00000000-0005-0000-0000-00006F080000}"/>
    <cellStyle name="40% - Accent2 4 4 2" xfId="4630" xr:uid="{00000000-0005-0000-0000-000070080000}"/>
    <cellStyle name="40% - Accent2 4 4 2 2" xfId="9393" xr:uid="{00000000-0005-0000-0000-000071080000}"/>
    <cellStyle name="40% - Accent2 4 4 3" xfId="2714" xr:uid="{00000000-0005-0000-0000-000072080000}"/>
    <cellStyle name="40% - Accent2 4 4 3 2" xfId="7478" xr:uid="{00000000-0005-0000-0000-000073080000}"/>
    <cellStyle name="40% - Accent2 4 4 4" xfId="5868" xr:uid="{00000000-0005-0000-0000-000074080000}"/>
    <cellStyle name="40% - Accent2 4 5" xfId="1945" xr:uid="{00000000-0005-0000-0000-000075080000}"/>
    <cellStyle name="40% - Accent2 4 5 2" xfId="3847" xr:uid="{00000000-0005-0000-0000-000076080000}"/>
    <cellStyle name="40% - Accent2 4 5 2 2" xfId="8615" xr:uid="{00000000-0005-0000-0000-000077080000}"/>
    <cellStyle name="40% - Accent2 4 5 3" xfId="6700" xr:uid="{00000000-0005-0000-0000-000078080000}"/>
    <cellStyle name="40% - Accent2 4 6" xfId="3671" xr:uid="{00000000-0005-0000-0000-000079080000}"/>
    <cellStyle name="40% - Accent2 4 6 2" xfId="8439" xr:uid="{00000000-0005-0000-0000-00007A080000}"/>
    <cellStyle name="40% - Accent2 4 7" xfId="3165" xr:uid="{00000000-0005-0000-0000-00007B080000}"/>
    <cellStyle name="40% - Accent2 4 7 2" xfId="7934" xr:uid="{00000000-0005-0000-0000-00007C080000}"/>
    <cellStyle name="40% - Accent2 4 8" xfId="1754" xr:uid="{00000000-0005-0000-0000-00007D080000}"/>
    <cellStyle name="40% - Accent2 4 8 2" xfId="6524" xr:uid="{00000000-0005-0000-0000-00007E080000}"/>
    <cellStyle name="40% - Accent2 4 9" xfId="5096" xr:uid="{00000000-0005-0000-0000-00007F080000}"/>
    <cellStyle name="40% - Accent2 5" xfId="223" xr:uid="{00000000-0005-0000-0000-000080080000}"/>
    <cellStyle name="40% - Accent2 5 2" xfId="390" xr:uid="{00000000-0005-0000-0000-000081080000}"/>
    <cellStyle name="40% - Accent2 5 2 2" xfId="1170" xr:uid="{00000000-0005-0000-0000-000082080000}"/>
    <cellStyle name="40% - Accent2 5 2 2 2" xfId="4813" xr:uid="{00000000-0005-0000-0000-000083080000}"/>
    <cellStyle name="40% - Accent2 5 2 2 2 2" xfId="9576" xr:uid="{00000000-0005-0000-0000-000084080000}"/>
    <cellStyle name="40% - Accent2 5 2 2 3" xfId="2892" xr:uid="{00000000-0005-0000-0000-000085080000}"/>
    <cellStyle name="40% - Accent2 5 2 2 3 2" xfId="7661" xr:uid="{00000000-0005-0000-0000-000086080000}"/>
    <cellStyle name="40% - Accent2 5 2 2 4" xfId="6000" xr:uid="{00000000-0005-0000-0000-000087080000}"/>
    <cellStyle name="40% - Accent2 5 2 3" xfId="4040" xr:uid="{00000000-0005-0000-0000-000088080000}"/>
    <cellStyle name="40% - Accent2 5 2 3 2" xfId="8804" xr:uid="{00000000-0005-0000-0000-000089080000}"/>
    <cellStyle name="40% - Accent2 5 2 4" xfId="3512" xr:uid="{00000000-0005-0000-0000-00008A080000}"/>
    <cellStyle name="40% - Accent2 5 2 4 2" xfId="8280" xr:uid="{00000000-0005-0000-0000-00008B080000}"/>
    <cellStyle name="40% - Accent2 5 2 5" xfId="2127" xr:uid="{00000000-0005-0000-0000-00008C080000}"/>
    <cellStyle name="40% - Accent2 5 2 5 2" xfId="6889" xr:uid="{00000000-0005-0000-0000-00008D080000}"/>
    <cellStyle name="40% - Accent2 5 2 6" xfId="5228" xr:uid="{00000000-0005-0000-0000-00008E080000}"/>
    <cellStyle name="40% - Accent2 5 3" xfId="752" xr:uid="{00000000-0005-0000-0000-00008F080000}"/>
    <cellStyle name="40% - Accent2 5 3 2" xfId="1520" xr:uid="{00000000-0005-0000-0000-000090080000}"/>
    <cellStyle name="40% - Accent2 5 3 2 2" xfId="4396" xr:uid="{00000000-0005-0000-0000-000091080000}"/>
    <cellStyle name="40% - Accent2 5 3 2 2 2" xfId="9159" xr:uid="{00000000-0005-0000-0000-000092080000}"/>
    <cellStyle name="40% - Accent2 5 3 2 3" xfId="6286" xr:uid="{00000000-0005-0000-0000-000093080000}"/>
    <cellStyle name="40% - Accent2 5 3 3" xfId="3338" xr:uid="{00000000-0005-0000-0000-000094080000}"/>
    <cellStyle name="40% - Accent2 5 3 3 2" xfId="8107" xr:uid="{00000000-0005-0000-0000-000095080000}"/>
    <cellStyle name="40% - Accent2 5 3 4" xfId="2481" xr:uid="{00000000-0005-0000-0000-000096080000}"/>
    <cellStyle name="40% - Accent2 5 3 4 2" xfId="7244" xr:uid="{00000000-0005-0000-0000-000097080000}"/>
    <cellStyle name="40% - Accent2 5 3 5" xfId="5514" xr:uid="{00000000-0005-0000-0000-000098080000}"/>
    <cellStyle name="40% - Accent2 5 4" xfId="998" xr:uid="{00000000-0005-0000-0000-000099080000}"/>
    <cellStyle name="40% - Accent2 5 4 2" xfId="4642" xr:uid="{00000000-0005-0000-0000-00009A080000}"/>
    <cellStyle name="40% - Accent2 5 4 2 2" xfId="9405" xr:uid="{00000000-0005-0000-0000-00009B080000}"/>
    <cellStyle name="40% - Accent2 5 4 3" xfId="2726" xr:uid="{00000000-0005-0000-0000-00009C080000}"/>
    <cellStyle name="40% - Accent2 5 4 3 2" xfId="7490" xr:uid="{00000000-0005-0000-0000-00009D080000}"/>
    <cellStyle name="40% - Accent2 5 4 4" xfId="5758" xr:uid="{00000000-0005-0000-0000-00009E080000}"/>
    <cellStyle name="40% - Accent2 5 5" xfId="1971" xr:uid="{00000000-0005-0000-0000-00009F080000}"/>
    <cellStyle name="40% - Accent2 5 5 2" xfId="3874" xr:uid="{00000000-0005-0000-0000-0000A0080000}"/>
    <cellStyle name="40% - Accent2 5 5 2 2" xfId="8638" xr:uid="{00000000-0005-0000-0000-0000A1080000}"/>
    <cellStyle name="40% - Accent2 5 5 3" xfId="6723" xr:uid="{00000000-0005-0000-0000-0000A2080000}"/>
    <cellStyle name="40% - Accent2 5 6" xfId="3685" xr:uid="{00000000-0005-0000-0000-0000A3080000}"/>
    <cellStyle name="40% - Accent2 5 6 2" xfId="8453" xr:uid="{00000000-0005-0000-0000-0000A4080000}"/>
    <cellStyle name="40% - Accent2 5 7" xfId="3085" xr:uid="{00000000-0005-0000-0000-0000A5080000}"/>
    <cellStyle name="40% - Accent2 5 7 2" xfId="7854" xr:uid="{00000000-0005-0000-0000-0000A6080000}"/>
    <cellStyle name="40% - Accent2 5 8" xfId="1766" xr:uid="{00000000-0005-0000-0000-0000A7080000}"/>
    <cellStyle name="40% - Accent2 5 8 2" xfId="6538" xr:uid="{00000000-0005-0000-0000-0000A8080000}"/>
    <cellStyle name="40% - Accent2 5 9" xfId="4986" xr:uid="{00000000-0005-0000-0000-0000A9080000}"/>
    <cellStyle name="40% - Accent2 6" xfId="302" xr:uid="{00000000-0005-0000-0000-0000AA080000}"/>
    <cellStyle name="40% - Accent2 6 2" xfId="1079" xr:uid="{00000000-0005-0000-0000-0000AB080000}"/>
    <cellStyle name="40% - Accent2 6 2 2" xfId="4722" xr:uid="{00000000-0005-0000-0000-0000AC080000}"/>
    <cellStyle name="40% - Accent2 6 2 2 2" xfId="9485" xr:uid="{00000000-0005-0000-0000-0000AD080000}"/>
    <cellStyle name="40% - Accent2 6 2 3" xfId="2801" xr:uid="{00000000-0005-0000-0000-0000AE080000}"/>
    <cellStyle name="40% - Accent2 6 2 3 2" xfId="7570" xr:uid="{00000000-0005-0000-0000-0000AF080000}"/>
    <cellStyle name="40% - Accent2 6 2 4" xfId="5886" xr:uid="{00000000-0005-0000-0000-0000B0080000}"/>
    <cellStyle name="40% - Accent2 6 3" xfId="3952" xr:uid="{00000000-0005-0000-0000-0000B1080000}"/>
    <cellStyle name="40% - Accent2 6 3 2" xfId="8716" xr:uid="{00000000-0005-0000-0000-0000B2080000}"/>
    <cellStyle name="40% - Accent2 6 4" xfId="3419" xr:uid="{00000000-0005-0000-0000-0000B3080000}"/>
    <cellStyle name="40% - Accent2 6 4 2" xfId="8187" xr:uid="{00000000-0005-0000-0000-0000B4080000}"/>
    <cellStyle name="40% - Accent2 6 5" xfId="2043" xr:uid="{00000000-0005-0000-0000-0000B5080000}"/>
    <cellStyle name="40% - Accent2 6 5 2" xfId="6801" xr:uid="{00000000-0005-0000-0000-0000B6080000}"/>
    <cellStyle name="40% - Accent2 6 6" xfId="5114" xr:uid="{00000000-0005-0000-0000-0000B7080000}"/>
    <cellStyle name="40% - Accent2 7" xfId="590" xr:uid="{00000000-0005-0000-0000-0000B8080000}"/>
    <cellStyle name="40% - Accent2 7 2" xfId="1365" xr:uid="{00000000-0005-0000-0000-0000B9080000}"/>
    <cellStyle name="40% - Accent2 7 2 2" xfId="4240" xr:uid="{00000000-0005-0000-0000-0000BA080000}"/>
    <cellStyle name="40% - Accent2 7 2 2 2" xfId="9004" xr:uid="{00000000-0005-0000-0000-0000BB080000}"/>
    <cellStyle name="40% - Accent2 7 2 3" xfId="6124" xr:uid="{00000000-0005-0000-0000-0000BC080000}"/>
    <cellStyle name="40% - Accent2 7 3" xfId="3245" xr:uid="{00000000-0005-0000-0000-0000BD080000}"/>
    <cellStyle name="40% - Accent2 7 3 2" xfId="8014" xr:uid="{00000000-0005-0000-0000-0000BE080000}"/>
    <cellStyle name="40% - Accent2 7 4" xfId="2326" xr:uid="{00000000-0005-0000-0000-0000BF080000}"/>
    <cellStyle name="40% - Accent2 7 4 2" xfId="7089" xr:uid="{00000000-0005-0000-0000-0000C0080000}"/>
    <cellStyle name="40% - Accent2 7 5" xfId="5352" xr:uid="{00000000-0005-0000-0000-0000C1080000}"/>
    <cellStyle name="40% - Accent2 8" xfId="635" xr:uid="{00000000-0005-0000-0000-0000C2080000}"/>
    <cellStyle name="40% - Accent2 8 2" xfId="1406" xr:uid="{00000000-0005-0000-0000-0000C3080000}"/>
    <cellStyle name="40% - Accent2 8 2 2" xfId="4282" xr:uid="{00000000-0005-0000-0000-0000C4080000}"/>
    <cellStyle name="40% - Accent2 8 2 2 2" xfId="9045" xr:uid="{00000000-0005-0000-0000-0000C5080000}"/>
    <cellStyle name="40% - Accent2 8 2 3" xfId="6171" xr:uid="{00000000-0005-0000-0000-0000C6080000}"/>
    <cellStyle name="40% - Accent2 8 3" xfId="2367" xr:uid="{00000000-0005-0000-0000-0000C7080000}"/>
    <cellStyle name="40% - Accent2 8 3 2" xfId="7130" xr:uid="{00000000-0005-0000-0000-0000C8080000}"/>
    <cellStyle name="40% - Accent2 8 4" xfId="5399" xr:uid="{00000000-0005-0000-0000-0000C9080000}"/>
    <cellStyle name="40% - Accent2 9" xfId="907" xr:uid="{00000000-0005-0000-0000-0000CA080000}"/>
    <cellStyle name="40% - Accent2 9 2" xfId="4551" xr:uid="{00000000-0005-0000-0000-0000CB080000}"/>
    <cellStyle name="40% - Accent2 9 2 2" xfId="9314" xr:uid="{00000000-0005-0000-0000-0000CC080000}"/>
    <cellStyle name="40% - Accent2 9 3" xfId="2635" xr:uid="{00000000-0005-0000-0000-0000CD080000}"/>
    <cellStyle name="40% - Accent2 9 3 2" xfId="7399" xr:uid="{00000000-0005-0000-0000-0000CE080000}"/>
    <cellStyle name="40% - Accent2 9 4" xfId="5644" xr:uid="{00000000-0005-0000-0000-0000CF080000}"/>
    <cellStyle name="40% - Accent3" xfId="27" builtinId="39" customBuiltin="1"/>
    <cellStyle name="40% - Accent3 10" xfId="1815" xr:uid="{00000000-0005-0000-0000-0000D1080000}"/>
    <cellStyle name="40% - Accent3 10 2" xfId="3733" xr:uid="{00000000-0005-0000-0000-0000D2080000}"/>
    <cellStyle name="40% - Accent3 10 2 2" xfId="8501" xr:uid="{00000000-0005-0000-0000-0000D3080000}"/>
    <cellStyle name="40% - Accent3 10 3" xfId="6586" xr:uid="{00000000-0005-0000-0000-0000D4080000}"/>
    <cellStyle name="40% - Accent3 11" xfId="3594" xr:uid="{00000000-0005-0000-0000-0000D5080000}"/>
    <cellStyle name="40% - Accent3 11 2" xfId="8362" xr:uid="{00000000-0005-0000-0000-0000D6080000}"/>
    <cellStyle name="40% - Accent3 12" xfId="4856" xr:uid="{00000000-0005-0000-0000-0000D7080000}"/>
    <cellStyle name="40% - Accent3 12 2" xfId="9619" xr:uid="{00000000-0005-0000-0000-0000D8080000}"/>
    <cellStyle name="40% - Accent3 13" xfId="2933" xr:uid="{00000000-0005-0000-0000-0000D9080000}"/>
    <cellStyle name="40% - Accent3 13 2" xfId="7702" xr:uid="{00000000-0005-0000-0000-0000DA080000}"/>
    <cellStyle name="40% - Accent3 14" xfId="1677" xr:uid="{00000000-0005-0000-0000-0000DB080000}"/>
    <cellStyle name="40% - Accent3 14 2" xfId="6447" xr:uid="{00000000-0005-0000-0000-0000DC080000}"/>
    <cellStyle name="40% - Accent3 15" xfId="4874" xr:uid="{00000000-0005-0000-0000-0000DD080000}"/>
    <cellStyle name="40% - Accent3 2" xfId="135" xr:uid="{00000000-0005-0000-0000-0000DE080000}"/>
    <cellStyle name="40% - Accent3 2 10" xfId="4924" xr:uid="{00000000-0005-0000-0000-0000DF080000}"/>
    <cellStyle name="40% - Accent3 2 2" xfId="349" xr:uid="{00000000-0005-0000-0000-0000E0080000}"/>
    <cellStyle name="40% - Accent3 2 2 2" xfId="536" xr:uid="{00000000-0005-0000-0000-0000E1080000}"/>
    <cellStyle name="40% - Accent3 2 2 2 2" xfId="1311" xr:uid="{00000000-0005-0000-0000-0000E2080000}"/>
    <cellStyle name="40% - Accent3 2 2 2 2 2" xfId="4186" xr:uid="{00000000-0005-0000-0000-0000E3080000}"/>
    <cellStyle name="40% - Accent3 2 2 2 2 2 2" xfId="8950" xr:uid="{00000000-0005-0000-0000-0000E4080000}"/>
    <cellStyle name="40% - Accent3 2 2 2 2 3" xfId="6052" xr:uid="{00000000-0005-0000-0000-0000E5080000}"/>
    <cellStyle name="40% - Accent3 2 2 2 3" xfId="3470" xr:uid="{00000000-0005-0000-0000-0000E6080000}"/>
    <cellStyle name="40% - Accent3 2 2 2 3 2" xfId="8238" xr:uid="{00000000-0005-0000-0000-0000E7080000}"/>
    <cellStyle name="40% - Accent3 2 2 2 4" xfId="2272" xr:uid="{00000000-0005-0000-0000-0000E8080000}"/>
    <cellStyle name="40% - Accent3 2 2 2 4 2" xfId="7035" xr:uid="{00000000-0005-0000-0000-0000E9080000}"/>
    <cellStyle name="40% - Accent3 2 2 2 5" xfId="5280" xr:uid="{00000000-0005-0000-0000-0000EA080000}"/>
    <cellStyle name="40% - Accent3 2 2 3" xfId="705" xr:uid="{00000000-0005-0000-0000-0000EB080000}"/>
    <cellStyle name="40% - Accent3 2 2 3 2" xfId="1475" xr:uid="{00000000-0005-0000-0000-0000EC080000}"/>
    <cellStyle name="40% - Accent3 2 2 3 2 2" xfId="4351" xr:uid="{00000000-0005-0000-0000-0000ED080000}"/>
    <cellStyle name="40% - Accent3 2 2 3 2 2 2" xfId="9114" xr:uid="{00000000-0005-0000-0000-0000EE080000}"/>
    <cellStyle name="40% - Accent3 2 2 3 2 3" xfId="6240" xr:uid="{00000000-0005-0000-0000-0000EF080000}"/>
    <cellStyle name="40% - Accent3 2 2 3 3" xfId="2436" xr:uid="{00000000-0005-0000-0000-0000F0080000}"/>
    <cellStyle name="40% - Accent3 2 2 3 3 2" xfId="7199" xr:uid="{00000000-0005-0000-0000-0000F1080000}"/>
    <cellStyle name="40% - Accent3 2 2 3 4" xfId="5468" xr:uid="{00000000-0005-0000-0000-0000F2080000}"/>
    <cellStyle name="40% - Accent3 2 2 4" xfId="1130" xr:uid="{00000000-0005-0000-0000-0000F3080000}"/>
    <cellStyle name="40% - Accent3 2 2 4 2" xfId="4773" xr:uid="{00000000-0005-0000-0000-0000F4080000}"/>
    <cellStyle name="40% - Accent3 2 2 4 2 2" xfId="9536" xr:uid="{00000000-0005-0000-0000-0000F5080000}"/>
    <cellStyle name="40% - Accent3 2 2 4 3" xfId="2852" xr:uid="{00000000-0005-0000-0000-0000F6080000}"/>
    <cellStyle name="40% - Accent3 2 2 4 3 2" xfId="7621" xr:uid="{00000000-0005-0000-0000-0000F7080000}"/>
    <cellStyle name="40% - Accent3 2 2 4 4" xfId="5810" xr:uid="{00000000-0005-0000-0000-0000F8080000}"/>
    <cellStyle name="40% - Accent3 2 2 5" xfId="3999" xr:uid="{00000000-0005-0000-0000-0000F9080000}"/>
    <cellStyle name="40% - Accent3 2 2 5 2" xfId="8763" xr:uid="{00000000-0005-0000-0000-0000FA080000}"/>
    <cellStyle name="40% - Accent3 2 2 6" xfId="3039" xr:uid="{00000000-0005-0000-0000-0000FB080000}"/>
    <cellStyle name="40% - Accent3 2 2 6 2" xfId="7808" xr:uid="{00000000-0005-0000-0000-0000FC080000}"/>
    <cellStyle name="40% - Accent3 2 2 7" xfId="2089" xr:uid="{00000000-0005-0000-0000-0000FD080000}"/>
    <cellStyle name="40% - Accent3 2 2 7 2" xfId="6848" xr:uid="{00000000-0005-0000-0000-0000FE080000}"/>
    <cellStyle name="40% - Accent3 2 2 8" xfId="5038" xr:uid="{00000000-0005-0000-0000-0000FF080000}"/>
    <cellStyle name="40% - Accent3 2 3" xfId="463" xr:uid="{00000000-0005-0000-0000-000000090000}"/>
    <cellStyle name="40% - Accent3 2 3 2" xfId="803" xr:uid="{00000000-0005-0000-0000-000001090000}"/>
    <cellStyle name="40% - Accent3 2 3 2 2" xfId="1571" xr:uid="{00000000-0005-0000-0000-000002090000}"/>
    <cellStyle name="40% - Accent3 2 3 2 2 2" xfId="4447" xr:uid="{00000000-0005-0000-0000-000003090000}"/>
    <cellStyle name="40% - Accent3 2 3 2 2 2 2" xfId="9210" xr:uid="{00000000-0005-0000-0000-000004090000}"/>
    <cellStyle name="40% - Accent3 2 3 2 2 3" xfId="6338" xr:uid="{00000000-0005-0000-0000-000005090000}"/>
    <cellStyle name="40% - Accent3 2 3 2 3" xfId="2532" xr:uid="{00000000-0005-0000-0000-000006090000}"/>
    <cellStyle name="40% - Accent3 2 3 2 3 2" xfId="7295" xr:uid="{00000000-0005-0000-0000-000007090000}"/>
    <cellStyle name="40% - Accent3 2 3 2 4" xfId="5566" xr:uid="{00000000-0005-0000-0000-000008090000}"/>
    <cellStyle name="40% - Accent3 2 3 3" xfId="1240" xr:uid="{00000000-0005-0000-0000-000009090000}"/>
    <cellStyle name="40% - Accent3 2 3 3 2" xfId="4113" xr:uid="{00000000-0005-0000-0000-00000A090000}"/>
    <cellStyle name="40% - Accent3 2 3 3 2 2" xfId="8877" xr:uid="{00000000-0005-0000-0000-00000B090000}"/>
    <cellStyle name="40% - Accent3 2 3 3 3" xfId="5938" xr:uid="{00000000-0005-0000-0000-00000C090000}"/>
    <cellStyle name="40% - Accent3 2 3 4" xfId="3137" xr:uid="{00000000-0005-0000-0000-00000D090000}"/>
    <cellStyle name="40% - Accent3 2 3 4 2" xfId="7906" xr:uid="{00000000-0005-0000-0000-00000E090000}"/>
    <cellStyle name="40% - Accent3 2 3 5" xfId="2199" xr:uid="{00000000-0005-0000-0000-00000F090000}"/>
    <cellStyle name="40% - Accent3 2 3 5 2" xfId="6962" xr:uid="{00000000-0005-0000-0000-000010090000}"/>
    <cellStyle name="40% - Accent3 2 3 6" xfId="5166" xr:uid="{00000000-0005-0000-0000-000011090000}"/>
    <cellStyle name="40% - Accent3 2 4" xfId="649" xr:uid="{00000000-0005-0000-0000-000012090000}"/>
    <cellStyle name="40% - Accent3 2 4 2" xfId="1420" xr:uid="{00000000-0005-0000-0000-000013090000}"/>
    <cellStyle name="40% - Accent3 2 4 2 2" xfId="4296" xr:uid="{00000000-0005-0000-0000-000014090000}"/>
    <cellStyle name="40% - Accent3 2 4 2 2 2" xfId="9059" xr:uid="{00000000-0005-0000-0000-000015090000}"/>
    <cellStyle name="40% - Accent3 2 4 2 3" xfId="6185" xr:uid="{00000000-0005-0000-0000-000016090000}"/>
    <cellStyle name="40% - Accent3 2 4 3" xfId="3296" xr:uid="{00000000-0005-0000-0000-000017090000}"/>
    <cellStyle name="40% - Accent3 2 4 3 2" xfId="8065" xr:uid="{00000000-0005-0000-0000-000018090000}"/>
    <cellStyle name="40% - Accent3 2 4 4" xfId="2381" xr:uid="{00000000-0005-0000-0000-000019090000}"/>
    <cellStyle name="40% - Accent3 2 4 4 2" xfId="7144" xr:uid="{00000000-0005-0000-0000-00001A090000}"/>
    <cellStyle name="40% - Accent3 2 4 5" xfId="5413" xr:uid="{00000000-0005-0000-0000-00001B090000}"/>
    <cellStyle name="40% - Accent3 2 5" xfId="958" xr:uid="{00000000-0005-0000-0000-00001C090000}"/>
    <cellStyle name="40% - Accent3 2 5 2" xfId="4602" xr:uid="{00000000-0005-0000-0000-00001D090000}"/>
    <cellStyle name="40% - Accent3 2 5 2 2" xfId="9365" xr:uid="{00000000-0005-0000-0000-00001E090000}"/>
    <cellStyle name="40% - Accent3 2 5 3" xfId="2686" xr:uid="{00000000-0005-0000-0000-00001F090000}"/>
    <cellStyle name="40% - Accent3 2 5 3 2" xfId="7450" xr:uid="{00000000-0005-0000-0000-000020090000}"/>
    <cellStyle name="40% - Accent3 2 5 4" xfId="5696" xr:uid="{00000000-0005-0000-0000-000021090000}"/>
    <cellStyle name="40% - Accent3 2 6" xfId="1890" xr:uid="{00000000-0005-0000-0000-000022090000}"/>
    <cellStyle name="40% - Accent3 2 6 2" xfId="3792" xr:uid="{00000000-0005-0000-0000-000023090000}"/>
    <cellStyle name="40% - Accent3 2 6 2 2" xfId="8560" xr:uid="{00000000-0005-0000-0000-000024090000}"/>
    <cellStyle name="40% - Accent3 2 6 3" xfId="6645" xr:uid="{00000000-0005-0000-0000-000025090000}"/>
    <cellStyle name="40% - Accent3 2 7" xfId="3643" xr:uid="{00000000-0005-0000-0000-000026090000}"/>
    <cellStyle name="40% - Accent3 2 7 2" xfId="8411" xr:uid="{00000000-0005-0000-0000-000027090000}"/>
    <cellStyle name="40% - Accent3 2 8" xfId="2979" xr:uid="{00000000-0005-0000-0000-000028090000}"/>
    <cellStyle name="40% - Accent3 2 8 2" xfId="7748" xr:uid="{00000000-0005-0000-0000-000029090000}"/>
    <cellStyle name="40% - Accent3 2 9" xfId="1726" xr:uid="{00000000-0005-0000-0000-00002A090000}"/>
    <cellStyle name="40% - Accent3 2 9 2" xfId="6496" xr:uid="{00000000-0005-0000-0000-00002B090000}"/>
    <cellStyle name="40% - Accent3 3" xfId="178" xr:uid="{00000000-0005-0000-0000-00002C090000}"/>
    <cellStyle name="40% - Accent3 3 10" xfId="4970" xr:uid="{00000000-0005-0000-0000-00002D090000}"/>
    <cellStyle name="40% - Accent3 3 2" xfId="365" xr:uid="{00000000-0005-0000-0000-00002E090000}"/>
    <cellStyle name="40% - Accent3 3 2 2" xfId="580" xr:uid="{00000000-0005-0000-0000-00002F090000}"/>
    <cellStyle name="40% - Accent3 3 2 2 2" xfId="1355" xr:uid="{00000000-0005-0000-0000-000030090000}"/>
    <cellStyle name="40% - Accent3 3 2 2 2 2" xfId="4230" xr:uid="{00000000-0005-0000-0000-000031090000}"/>
    <cellStyle name="40% - Accent3 3 2 2 2 2 2" xfId="8994" xr:uid="{00000000-0005-0000-0000-000032090000}"/>
    <cellStyle name="40% - Accent3 3 2 2 2 3" xfId="6098" xr:uid="{00000000-0005-0000-0000-000033090000}"/>
    <cellStyle name="40% - Accent3 3 2 2 3" xfId="3486" xr:uid="{00000000-0005-0000-0000-000034090000}"/>
    <cellStyle name="40% - Accent3 3 2 2 3 2" xfId="8254" xr:uid="{00000000-0005-0000-0000-000035090000}"/>
    <cellStyle name="40% - Accent3 3 2 2 4" xfId="2316" xr:uid="{00000000-0005-0000-0000-000036090000}"/>
    <cellStyle name="40% - Accent3 3 2 2 4 2" xfId="7079" xr:uid="{00000000-0005-0000-0000-000037090000}"/>
    <cellStyle name="40% - Accent3 3 2 2 5" xfId="5326" xr:uid="{00000000-0005-0000-0000-000038090000}"/>
    <cellStyle name="40% - Accent3 3 2 3" xfId="819" xr:uid="{00000000-0005-0000-0000-000039090000}"/>
    <cellStyle name="40% - Accent3 3 2 3 2" xfId="1587" xr:uid="{00000000-0005-0000-0000-00003A090000}"/>
    <cellStyle name="40% - Accent3 3 2 3 2 2" xfId="4463" xr:uid="{00000000-0005-0000-0000-00003B090000}"/>
    <cellStyle name="40% - Accent3 3 2 3 2 2 2" xfId="9226" xr:uid="{00000000-0005-0000-0000-00003C090000}"/>
    <cellStyle name="40% - Accent3 3 2 3 2 3" xfId="6354" xr:uid="{00000000-0005-0000-0000-00003D090000}"/>
    <cellStyle name="40% - Accent3 3 2 3 3" xfId="2548" xr:uid="{00000000-0005-0000-0000-00003E090000}"/>
    <cellStyle name="40% - Accent3 3 2 3 3 2" xfId="7311" xr:uid="{00000000-0005-0000-0000-00003F090000}"/>
    <cellStyle name="40% - Accent3 3 2 3 4" xfId="5582" xr:uid="{00000000-0005-0000-0000-000040090000}"/>
    <cellStyle name="40% - Accent3 3 2 4" xfId="1146" xr:uid="{00000000-0005-0000-0000-000041090000}"/>
    <cellStyle name="40% - Accent3 3 2 4 2" xfId="4789" xr:uid="{00000000-0005-0000-0000-000042090000}"/>
    <cellStyle name="40% - Accent3 3 2 4 2 2" xfId="9552" xr:uid="{00000000-0005-0000-0000-000043090000}"/>
    <cellStyle name="40% - Accent3 3 2 4 3" xfId="2868" xr:uid="{00000000-0005-0000-0000-000044090000}"/>
    <cellStyle name="40% - Accent3 3 2 4 3 2" xfId="7637" xr:uid="{00000000-0005-0000-0000-000045090000}"/>
    <cellStyle name="40% - Accent3 3 2 4 4" xfId="5856" xr:uid="{00000000-0005-0000-0000-000046090000}"/>
    <cellStyle name="40% - Accent3 3 2 5" xfId="4015" xr:uid="{00000000-0005-0000-0000-000047090000}"/>
    <cellStyle name="40% - Accent3 3 2 5 2" xfId="8779" xr:uid="{00000000-0005-0000-0000-000048090000}"/>
    <cellStyle name="40% - Accent3 3 2 6" xfId="3153" xr:uid="{00000000-0005-0000-0000-000049090000}"/>
    <cellStyle name="40% - Accent3 3 2 6 2" xfId="7922" xr:uid="{00000000-0005-0000-0000-00004A090000}"/>
    <cellStyle name="40% - Accent3 3 2 7" xfId="2104" xr:uid="{00000000-0005-0000-0000-00004B090000}"/>
    <cellStyle name="40% - Accent3 3 2 7 2" xfId="6864" xr:uid="{00000000-0005-0000-0000-00004C090000}"/>
    <cellStyle name="40% - Accent3 3 2 8" xfId="5084" xr:uid="{00000000-0005-0000-0000-00004D090000}"/>
    <cellStyle name="40% - Accent3 3 3" xfId="507" xr:uid="{00000000-0005-0000-0000-00004E090000}"/>
    <cellStyle name="40% - Accent3 3 3 2" xfId="1282" xr:uid="{00000000-0005-0000-0000-00004F090000}"/>
    <cellStyle name="40% - Accent3 3 3 2 2" xfId="4157" xr:uid="{00000000-0005-0000-0000-000050090000}"/>
    <cellStyle name="40% - Accent3 3 3 2 2 2" xfId="8921" xr:uid="{00000000-0005-0000-0000-000051090000}"/>
    <cellStyle name="40% - Accent3 3 3 2 3" xfId="5984" xr:uid="{00000000-0005-0000-0000-000052090000}"/>
    <cellStyle name="40% - Accent3 3 3 3" xfId="3312" xr:uid="{00000000-0005-0000-0000-000053090000}"/>
    <cellStyle name="40% - Accent3 3 3 3 2" xfId="8081" xr:uid="{00000000-0005-0000-0000-000054090000}"/>
    <cellStyle name="40% - Accent3 3 3 4" xfId="2243" xr:uid="{00000000-0005-0000-0000-000055090000}"/>
    <cellStyle name="40% - Accent3 3 3 4 2" xfId="7006" xr:uid="{00000000-0005-0000-0000-000056090000}"/>
    <cellStyle name="40% - Accent3 3 3 5" xfId="5212" xr:uid="{00000000-0005-0000-0000-000057090000}"/>
    <cellStyle name="40% - Accent3 3 4" xfId="664" xr:uid="{00000000-0005-0000-0000-000058090000}"/>
    <cellStyle name="40% - Accent3 3 4 2" xfId="1434" xr:uid="{00000000-0005-0000-0000-000059090000}"/>
    <cellStyle name="40% - Accent3 3 4 2 2" xfId="4310" xr:uid="{00000000-0005-0000-0000-00005A090000}"/>
    <cellStyle name="40% - Accent3 3 4 2 2 2" xfId="9073" xr:uid="{00000000-0005-0000-0000-00005B090000}"/>
    <cellStyle name="40% - Accent3 3 4 2 3" xfId="6199" xr:uid="{00000000-0005-0000-0000-00005C090000}"/>
    <cellStyle name="40% - Accent3 3 4 3" xfId="2395" xr:uid="{00000000-0005-0000-0000-00005D090000}"/>
    <cellStyle name="40% - Accent3 3 4 3 2" xfId="7158" xr:uid="{00000000-0005-0000-0000-00005E090000}"/>
    <cellStyle name="40% - Accent3 3 4 4" xfId="5427" xr:uid="{00000000-0005-0000-0000-00005F090000}"/>
    <cellStyle name="40% - Accent3 3 5" xfId="974" xr:uid="{00000000-0005-0000-0000-000060090000}"/>
    <cellStyle name="40% - Accent3 3 5 2" xfId="4618" xr:uid="{00000000-0005-0000-0000-000061090000}"/>
    <cellStyle name="40% - Accent3 3 5 2 2" xfId="9381" xr:uid="{00000000-0005-0000-0000-000062090000}"/>
    <cellStyle name="40% - Accent3 3 5 3" xfId="2702" xr:uid="{00000000-0005-0000-0000-000063090000}"/>
    <cellStyle name="40% - Accent3 3 5 3 2" xfId="7466" xr:uid="{00000000-0005-0000-0000-000064090000}"/>
    <cellStyle name="40% - Accent3 3 5 4" xfId="5742" xr:uid="{00000000-0005-0000-0000-000065090000}"/>
    <cellStyle name="40% - Accent3 3 6" xfId="1933" xr:uid="{00000000-0005-0000-0000-000066090000}"/>
    <cellStyle name="40% - Accent3 3 6 2" xfId="3835" xr:uid="{00000000-0005-0000-0000-000067090000}"/>
    <cellStyle name="40% - Accent3 3 6 2 2" xfId="8603" xr:uid="{00000000-0005-0000-0000-000068090000}"/>
    <cellStyle name="40% - Accent3 3 6 3" xfId="6688" xr:uid="{00000000-0005-0000-0000-000069090000}"/>
    <cellStyle name="40% - Accent3 3 7" xfId="3659" xr:uid="{00000000-0005-0000-0000-00006A090000}"/>
    <cellStyle name="40% - Accent3 3 7 2" xfId="8427" xr:uid="{00000000-0005-0000-0000-00006B090000}"/>
    <cellStyle name="40% - Accent3 3 8" xfId="2993" xr:uid="{00000000-0005-0000-0000-00006C090000}"/>
    <cellStyle name="40% - Accent3 3 8 2" xfId="7762" xr:uid="{00000000-0005-0000-0000-00006D090000}"/>
    <cellStyle name="40% - Accent3 3 9" xfId="1742" xr:uid="{00000000-0005-0000-0000-00006E090000}"/>
    <cellStyle name="40% - Accent3 3 9 2" xfId="6512" xr:uid="{00000000-0005-0000-0000-00006F090000}"/>
    <cellStyle name="40% - Accent3 4" xfId="192" xr:uid="{00000000-0005-0000-0000-000070090000}"/>
    <cellStyle name="40% - Accent3 4 2" xfId="378" xr:uid="{00000000-0005-0000-0000-000071090000}"/>
    <cellStyle name="40% - Accent3 4 2 2" xfId="1160" xr:uid="{00000000-0005-0000-0000-000072090000}"/>
    <cellStyle name="40% - Accent3 4 2 2 2" xfId="4803" xr:uid="{00000000-0005-0000-0000-000073090000}"/>
    <cellStyle name="40% - Accent3 4 2 2 2 2" xfId="9566" xr:uid="{00000000-0005-0000-0000-000074090000}"/>
    <cellStyle name="40% - Accent3 4 2 2 3" xfId="2882" xr:uid="{00000000-0005-0000-0000-000075090000}"/>
    <cellStyle name="40% - Accent3 4 2 2 3 2" xfId="7651" xr:uid="{00000000-0005-0000-0000-000076090000}"/>
    <cellStyle name="40% - Accent3 4 2 2 4" xfId="6112" xr:uid="{00000000-0005-0000-0000-000077090000}"/>
    <cellStyle name="40% - Accent3 4 2 3" xfId="4028" xr:uid="{00000000-0005-0000-0000-000078090000}"/>
    <cellStyle name="40% - Accent3 4 2 3 2" xfId="8792" xr:uid="{00000000-0005-0000-0000-000079090000}"/>
    <cellStyle name="40% - Accent3 4 2 4" xfId="3500" xr:uid="{00000000-0005-0000-0000-00007A090000}"/>
    <cellStyle name="40% - Accent3 4 2 4 2" xfId="8268" xr:uid="{00000000-0005-0000-0000-00007B090000}"/>
    <cellStyle name="40% - Accent3 4 2 5" xfId="2117" xr:uid="{00000000-0005-0000-0000-00007C090000}"/>
    <cellStyle name="40% - Accent3 4 2 5 2" xfId="6877" xr:uid="{00000000-0005-0000-0000-00007D090000}"/>
    <cellStyle name="40% - Accent3 4 2 6" xfId="5340" xr:uid="{00000000-0005-0000-0000-00007E090000}"/>
    <cellStyle name="40% - Accent3 4 3" xfId="831" xr:uid="{00000000-0005-0000-0000-00007F090000}"/>
    <cellStyle name="40% - Accent3 4 3 2" xfId="1599" xr:uid="{00000000-0005-0000-0000-000080090000}"/>
    <cellStyle name="40% - Accent3 4 3 2 2" xfId="4475" xr:uid="{00000000-0005-0000-0000-000081090000}"/>
    <cellStyle name="40% - Accent3 4 3 2 2 2" xfId="9238" xr:uid="{00000000-0005-0000-0000-000082090000}"/>
    <cellStyle name="40% - Accent3 4 3 2 3" xfId="6368" xr:uid="{00000000-0005-0000-0000-000083090000}"/>
    <cellStyle name="40% - Accent3 4 3 3" xfId="3326" xr:uid="{00000000-0005-0000-0000-000084090000}"/>
    <cellStyle name="40% - Accent3 4 3 3 2" xfId="8095" xr:uid="{00000000-0005-0000-0000-000085090000}"/>
    <cellStyle name="40% - Accent3 4 3 4" xfId="2560" xr:uid="{00000000-0005-0000-0000-000086090000}"/>
    <cellStyle name="40% - Accent3 4 3 4 2" xfId="7323" xr:uid="{00000000-0005-0000-0000-000087090000}"/>
    <cellStyle name="40% - Accent3 4 3 5" xfId="5596" xr:uid="{00000000-0005-0000-0000-000088090000}"/>
    <cellStyle name="40% - Accent3 4 4" xfId="988" xr:uid="{00000000-0005-0000-0000-000089090000}"/>
    <cellStyle name="40% - Accent3 4 4 2" xfId="4632" xr:uid="{00000000-0005-0000-0000-00008A090000}"/>
    <cellStyle name="40% - Accent3 4 4 2 2" xfId="9395" xr:uid="{00000000-0005-0000-0000-00008B090000}"/>
    <cellStyle name="40% - Accent3 4 4 3" xfId="2716" xr:uid="{00000000-0005-0000-0000-00008C090000}"/>
    <cellStyle name="40% - Accent3 4 4 3 2" xfId="7480" xr:uid="{00000000-0005-0000-0000-00008D090000}"/>
    <cellStyle name="40% - Accent3 4 4 4" xfId="5870" xr:uid="{00000000-0005-0000-0000-00008E090000}"/>
    <cellStyle name="40% - Accent3 4 5" xfId="1947" xr:uid="{00000000-0005-0000-0000-00008F090000}"/>
    <cellStyle name="40% - Accent3 4 5 2" xfId="3849" xr:uid="{00000000-0005-0000-0000-000090090000}"/>
    <cellStyle name="40% - Accent3 4 5 2 2" xfId="8617" xr:uid="{00000000-0005-0000-0000-000091090000}"/>
    <cellStyle name="40% - Accent3 4 5 3" xfId="6702" xr:uid="{00000000-0005-0000-0000-000092090000}"/>
    <cellStyle name="40% - Accent3 4 6" xfId="3673" xr:uid="{00000000-0005-0000-0000-000093090000}"/>
    <cellStyle name="40% - Accent3 4 6 2" xfId="8441" xr:uid="{00000000-0005-0000-0000-000094090000}"/>
    <cellStyle name="40% - Accent3 4 7" xfId="3167" xr:uid="{00000000-0005-0000-0000-000095090000}"/>
    <cellStyle name="40% - Accent3 4 7 2" xfId="7936" xr:uid="{00000000-0005-0000-0000-000096090000}"/>
    <cellStyle name="40% - Accent3 4 8" xfId="1756" xr:uid="{00000000-0005-0000-0000-000097090000}"/>
    <cellStyle name="40% - Accent3 4 8 2" xfId="6526" xr:uid="{00000000-0005-0000-0000-000098090000}"/>
    <cellStyle name="40% - Accent3 4 9" xfId="5098" xr:uid="{00000000-0005-0000-0000-000099090000}"/>
    <cellStyle name="40% - Accent3 5" xfId="225" xr:uid="{00000000-0005-0000-0000-00009A090000}"/>
    <cellStyle name="40% - Accent3 5 2" xfId="392" xr:uid="{00000000-0005-0000-0000-00009B090000}"/>
    <cellStyle name="40% - Accent3 5 2 2" xfId="1172" xr:uid="{00000000-0005-0000-0000-00009C090000}"/>
    <cellStyle name="40% - Accent3 5 2 2 2" xfId="4815" xr:uid="{00000000-0005-0000-0000-00009D090000}"/>
    <cellStyle name="40% - Accent3 5 2 2 2 2" xfId="9578" xr:uid="{00000000-0005-0000-0000-00009E090000}"/>
    <cellStyle name="40% - Accent3 5 2 2 3" xfId="2894" xr:uid="{00000000-0005-0000-0000-00009F090000}"/>
    <cellStyle name="40% - Accent3 5 2 2 3 2" xfId="7663" xr:uid="{00000000-0005-0000-0000-0000A0090000}"/>
    <cellStyle name="40% - Accent3 5 2 2 4" xfId="6002" xr:uid="{00000000-0005-0000-0000-0000A1090000}"/>
    <cellStyle name="40% - Accent3 5 2 3" xfId="4042" xr:uid="{00000000-0005-0000-0000-0000A2090000}"/>
    <cellStyle name="40% - Accent3 5 2 3 2" xfId="8806" xr:uid="{00000000-0005-0000-0000-0000A3090000}"/>
    <cellStyle name="40% - Accent3 5 2 4" xfId="3514" xr:uid="{00000000-0005-0000-0000-0000A4090000}"/>
    <cellStyle name="40% - Accent3 5 2 4 2" xfId="8282" xr:uid="{00000000-0005-0000-0000-0000A5090000}"/>
    <cellStyle name="40% - Accent3 5 2 5" xfId="2129" xr:uid="{00000000-0005-0000-0000-0000A6090000}"/>
    <cellStyle name="40% - Accent3 5 2 5 2" xfId="6891" xr:uid="{00000000-0005-0000-0000-0000A7090000}"/>
    <cellStyle name="40% - Accent3 5 2 6" xfId="5230" xr:uid="{00000000-0005-0000-0000-0000A8090000}"/>
    <cellStyle name="40% - Accent3 5 3" xfId="754" xr:uid="{00000000-0005-0000-0000-0000A9090000}"/>
    <cellStyle name="40% - Accent3 5 3 2" xfId="1522" xr:uid="{00000000-0005-0000-0000-0000AA090000}"/>
    <cellStyle name="40% - Accent3 5 3 2 2" xfId="4398" xr:uid="{00000000-0005-0000-0000-0000AB090000}"/>
    <cellStyle name="40% - Accent3 5 3 2 2 2" xfId="9161" xr:uid="{00000000-0005-0000-0000-0000AC090000}"/>
    <cellStyle name="40% - Accent3 5 3 2 3" xfId="6288" xr:uid="{00000000-0005-0000-0000-0000AD090000}"/>
    <cellStyle name="40% - Accent3 5 3 3" xfId="3340" xr:uid="{00000000-0005-0000-0000-0000AE090000}"/>
    <cellStyle name="40% - Accent3 5 3 3 2" xfId="8109" xr:uid="{00000000-0005-0000-0000-0000AF090000}"/>
    <cellStyle name="40% - Accent3 5 3 4" xfId="2483" xr:uid="{00000000-0005-0000-0000-0000B0090000}"/>
    <cellStyle name="40% - Accent3 5 3 4 2" xfId="7246" xr:uid="{00000000-0005-0000-0000-0000B1090000}"/>
    <cellStyle name="40% - Accent3 5 3 5" xfId="5516" xr:uid="{00000000-0005-0000-0000-0000B2090000}"/>
    <cellStyle name="40% - Accent3 5 4" xfId="1000" xr:uid="{00000000-0005-0000-0000-0000B3090000}"/>
    <cellStyle name="40% - Accent3 5 4 2" xfId="4644" xr:uid="{00000000-0005-0000-0000-0000B4090000}"/>
    <cellStyle name="40% - Accent3 5 4 2 2" xfId="9407" xr:uid="{00000000-0005-0000-0000-0000B5090000}"/>
    <cellStyle name="40% - Accent3 5 4 3" xfId="2728" xr:uid="{00000000-0005-0000-0000-0000B6090000}"/>
    <cellStyle name="40% - Accent3 5 4 3 2" xfId="7492" xr:uid="{00000000-0005-0000-0000-0000B7090000}"/>
    <cellStyle name="40% - Accent3 5 4 4" xfId="5760" xr:uid="{00000000-0005-0000-0000-0000B8090000}"/>
    <cellStyle name="40% - Accent3 5 5" xfId="1973" xr:uid="{00000000-0005-0000-0000-0000B9090000}"/>
    <cellStyle name="40% - Accent3 5 5 2" xfId="3876" xr:uid="{00000000-0005-0000-0000-0000BA090000}"/>
    <cellStyle name="40% - Accent3 5 5 2 2" xfId="8640" xr:uid="{00000000-0005-0000-0000-0000BB090000}"/>
    <cellStyle name="40% - Accent3 5 5 3" xfId="6725" xr:uid="{00000000-0005-0000-0000-0000BC090000}"/>
    <cellStyle name="40% - Accent3 5 6" xfId="3687" xr:uid="{00000000-0005-0000-0000-0000BD090000}"/>
    <cellStyle name="40% - Accent3 5 6 2" xfId="8455" xr:uid="{00000000-0005-0000-0000-0000BE090000}"/>
    <cellStyle name="40% - Accent3 5 7" xfId="3087" xr:uid="{00000000-0005-0000-0000-0000BF090000}"/>
    <cellStyle name="40% - Accent3 5 7 2" xfId="7856" xr:uid="{00000000-0005-0000-0000-0000C0090000}"/>
    <cellStyle name="40% - Accent3 5 8" xfId="1768" xr:uid="{00000000-0005-0000-0000-0000C1090000}"/>
    <cellStyle name="40% - Accent3 5 8 2" xfId="6540" xr:uid="{00000000-0005-0000-0000-0000C2090000}"/>
    <cellStyle name="40% - Accent3 5 9" xfId="4988" xr:uid="{00000000-0005-0000-0000-0000C3090000}"/>
    <cellStyle name="40% - Accent3 6" xfId="304" xr:uid="{00000000-0005-0000-0000-0000C4090000}"/>
    <cellStyle name="40% - Accent3 6 2" xfId="1081" xr:uid="{00000000-0005-0000-0000-0000C5090000}"/>
    <cellStyle name="40% - Accent3 6 2 2" xfId="4724" xr:uid="{00000000-0005-0000-0000-0000C6090000}"/>
    <cellStyle name="40% - Accent3 6 2 2 2" xfId="9487" xr:uid="{00000000-0005-0000-0000-0000C7090000}"/>
    <cellStyle name="40% - Accent3 6 2 3" xfId="2803" xr:uid="{00000000-0005-0000-0000-0000C8090000}"/>
    <cellStyle name="40% - Accent3 6 2 3 2" xfId="7572" xr:uid="{00000000-0005-0000-0000-0000C9090000}"/>
    <cellStyle name="40% - Accent3 6 2 4" xfId="5888" xr:uid="{00000000-0005-0000-0000-0000CA090000}"/>
    <cellStyle name="40% - Accent3 6 3" xfId="3954" xr:uid="{00000000-0005-0000-0000-0000CB090000}"/>
    <cellStyle name="40% - Accent3 6 3 2" xfId="8718" xr:uid="{00000000-0005-0000-0000-0000CC090000}"/>
    <cellStyle name="40% - Accent3 6 4" xfId="3421" xr:uid="{00000000-0005-0000-0000-0000CD090000}"/>
    <cellStyle name="40% - Accent3 6 4 2" xfId="8189" xr:uid="{00000000-0005-0000-0000-0000CE090000}"/>
    <cellStyle name="40% - Accent3 6 5" xfId="2045" xr:uid="{00000000-0005-0000-0000-0000CF090000}"/>
    <cellStyle name="40% - Accent3 6 5 2" xfId="6803" xr:uid="{00000000-0005-0000-0000-0000D0090000}"/>
    <cellStyle name="40% - Accent3 6 6" xfId="5116" xr:uid="{00000000-0005-0000-0000-0000D1090000}"/>
    <cellStyle name="40% - Accent3 7" xfId="592" xr:uid="{00000000-0005-0000-0000-0000D2090000}"/>
    <cellStyle name="40% - Accent3 7 2" xfId="1367" xr:uid="{00000000-0005-0000-0000-0000D3090000}"/>
    <cellStyle name="40% - Accent3 7 2 2" xfId="4242" xr:uid="{00000000-0005-0000-0000-0000D4090000}"/>
    <cellStyle name="40% - Accent3 7 2 2 2" xfId="9006" xr:uid="{00000000-0005-0000-0000-0000D5090000}"/>
    <cellStyle name="40% - Accent3 7 2 3" xfId="6126" xr:uid="{00000000-0005-0000-0000-0000D6090000}"/>
    <cellStyle name="40% - Accent3 7 3" xfId="3247" xr:uid="{00000000-0005-0000-0000-0000D7090000}"/>
    <cellStyle name="40% - Accent3 7 3 2" xfId="8016" xr:uid="{00000000-0005-0000-0000-0000D8090000}"/>
    <cellStyle name="40% - Accent3 7 4" xfId="2328" xr:uid="{00000000-0005-0000-0000-0000D9090000}"/>
    <cellStyle name="40% - Accent3 7 4 2" xfId="7091" xr:uid="{00000000-0005-0000-0000-0000DA090000}"/>
    <cellStyle name="40% - Accent3 7 5" xfId="5354" xr:uid="{00000000-0005-0000-0000-0000DB090000}"/>
    <cellStyle name="40% - Accent3 8" xfId="633" xr:uid="{00000000-0005-0000-0000-0000DC090000}"/>
    <cellStyle name="40% - Accent3 8 2" xfId="1404" xr:uid="{00000000-0005-0000-0000-0000DD090000}"/>
    <cellStyle name="40% - Accent3 8 2 2" xfId="4280" xr:uid="{00000000-0005-0000-0000-0000DE090000}"/>
    <cellStyle name="40% - Accent3 8 2 2 2" xfId="9043" xr:uid="{00000000-0005-0000-0000-0000DF090000}"/>
    <cellStyle name="40% - Accent3 8 2 3" xfId="6169" xr:uid="{00000000-0005-0000-0000-0000E0090000}"/>
    <cellStyle name="40% - Accent3 8 3" xfId="2365" xr:uid="{00000000-0005-0000-0000-0000E1090000}"/>
    <cellStyle name="40% - Accent3 8 3 2" xfId="7128" xr:uid="{00000000-0005-0000-0000-0000E2090000}"/>
    <cellStyle name="40% - Accent3 8 4" xfId="5397" xr:uid="{00000000-0005-0000-0000-0000E3090000}"/>
    <cellStyle name="40% - Accent3 9" xfId="909" xr:uid="{00000000-0005-0000-0000-0000E4090000}"/>
    <cellStyle name="40% - Accent3 9 2" xfId="4553" xr:uid="{00000000-0005-0000-0000-0000E5090000}"/>
    <cellStyle name="40% - Accent3 9 2 2" xfId="9316" xr:uid="{00000000-0005-0000-0000-0000E6090000}"/>
    <cellStyle name="40% - Accent3 9 3" xfId="2637" xr:uid="{00000000-0005-0000-0000-0000E7090000}"/>
    <cellStyle name="40% - Accent3 9 3 2" xfId="7401" xr:uid="{00000000-0005-0000-0000-0000E8090000}"/>
    <cellStyle name="40% - Accent3 9 4" xfId="5646" xr:uid="{00000000-0005-0000-0000-0000E9090000}"/>
    <cellStyle name="40% - Accent4" xfId="31" builtinId="43" customBuiltin="1"/>
    <cellStyle name="40% - Accent4 10" xfId="1817" xr:uid="{00000000-0005-0000-0000-0000EB090000}"/>
    <cellStyle name="40% - Accent4 10 2" xfId="3735" xr:uid="{00000000-0005-0000-0000-0000EC090000}"/>
    <cellStyle name="40% - Accent4 10 2 2" xfId="8503" xr:uid="{00000000-0005-0000-0000-0000ED090000}"/>
    <cellStyle name="40% - Accent4 10 3" xfId="6588" xr:uid="{00000000-0005-0000-0000-0000EE090000}"/>
    <cellStyle name="40% - Accent4 11" xfId="3596" xr:uid="{00000000-0005-0000-0000-0000EF090000}"/>
    <cellStyle name="40% - Accent4 11 2" xfId="8364" xr:uid="{00000000-0005-0000-0000-0000F0090000}"/>
    <cellStyle name="40% - Accent4 12" xfId="4858" xr:uid="{00000000-0005-0000-0000-0000F1090000}"/>
    <cellStyle name="40% - Accent4 12 2" xfId="9621" xr:uid="{00000000-0005-0000-0000-0000F2090000}"/>
    <cellStyle name="40% - Accent4 13" xfId="2935" xr:uid="{00000000-0005-0000-0000-0000F3090000}"/>
    <cellStyle name="40% - Accent4 13 2" xfId="7704" xr:uid="{00000000-0005-0000-0000-0000F4090000}"/>
    <cellStyle name="40% - Accent4 14" xfId="1679" xr:uid="{00000000-0005-0000-0000-0000F5090000}"/>
    <cellStyle name="40% - Accent4 14 2" xfId="6449" xr:uid="{00000000-0005-0000-0000-0000F6090000}"/>
    <cellStyle name="40% - Accent4 15" xfId="4876" xr:uid="{00000000-0005-0000-0000-0000F7090000}"/>
    <cellStyle name="40% - Accent4 2" xfId="137" xr:uid="{00000000-0005-0000-0000-0000F8090000}"/>
    <cellStyle name="40% - Accent4 2 10" xfId="4926" xr:uid="{00000000-0005-0000-0000-0000F9090000}"/>
    <cellStyle name="40% - Accent4 2 2" xfId="351" xr:uid="{00000000-0005-0000-0000-0000FA090000}"/>
    <cellStyle name="40% - Accent4 2 2 2" xfId="538" xr:uid="{00000000-0005-0000-0000-0000FB090000}"/>
    <cellStyle name="40% - Accent4 2 2 2 2" xfId="1313" xr:uid="{00000000-0005-0000-0000-0000FC090000}"/>
    <cellStyle name="40% - Accent4 2 2 2 2 2" xfId="4188" xr:uid="{00000000-0005-0000-0000-0000FD090000}"/>
    <cellStyle name="40% - Accent4 2 2 2 2 2 2" xfId="8952" xr:uid="{00000000-0005-0000-0000-0000FE090000}"/>
    <cellStyle name="40% - Accent4 2 2 2 2 3" xfId="6054" xr:uid="{00000000-0005-0000-0000-0000FF090000}"/>
    <cellStyle name="40% - Accent4 2 2 2 3" xfId="3472" xr:uid="{00000000-0005-0000-0000-0000000A0000}"/>
    <cellStyle name="40% - Accent4 2 2 2 3 2" xfId="8240" xr:uid="{00000000-0005-0000-0000-0000010A0000}"/>
    <cellStyle name="40% - Accent4 2 2 2 4" xfId="2274" xr:uid="{00000000-0005-0000-0000-0000020A0000}"/>
    <cellStyle name="40% - Accent4 2 2 2 4 2" xfId="7037" xr:uid="{00000000-0005-0000-0000-0000030A0000}"/>
    <cellStyle name="40% - Accent4 2 2 2 5" xfId="5282" xr:uid="{00000000-0005-0000-0000-0000040A0000}"/>
    <cellStyle name="40% - Accent4 2 2 3" xfId="707" xr:uid="{00000000-0005-0000-0000-0000050A0000}"/>
    <cellStyle name="40% - Accent4 2 2 3 2" xfId="1477" xr:uid="{00000000-0005-0000-0000-0000060A0000}"/>
    <cellStyle name="40% - Accent4 2 2 3 2 2" xfId="4353" xr:uid="{00000000-0005-0000-0000-0000070A0000}"/>
    <cellStyle name="40% - Accent4 2 2 3 2 2 2" xfId="9116" xr:uid="{00000000-0005-0000-0000-0000080A0000}"/>
    <cellStyle name="40% - Accent4 2 2 3 2 3" xfId="6242" xr:uid="{00000000-0005-0000-0000-0000090A0000}"/>
    <cellStyle name="40% - Accent4 2 2 3 3" xfId="2438" xr:uid="{00000000-0005-0000-0000-00000A0A0000}"/>
    <cellStyle name="40% - Accent4 2 2 3 3 2" xfId="7201" xr:uid="{00000000-0005-0000-0000-00000B0A0000}"/>
    <cellStyle name="40% - Accent4 2 2 3 4" xfId="5470" xr:uid="{00000000-0005-0000-0000-00000C0A0000}"/>
    <cellStyle name="40% - Accent4 2 2 4" xfId="1132" xr:uid="{00000000-0005-0000-0000-00000D0A0000}"/>
    <cellStyle name="40% - Accent4 2 2 4 2" xfId="4775" xr:uid="{00000000-0005-0000-0000-00000E0A0000}"/>
    <cellStyle name="40% - Accent4 2 2 4 2 2" xfId="9538" xr:uid="{00000000-0005-0000-0000-00000F0A0000}"/>
    <cellStyle name="40% - Accent4 2 2 4 3" xfId="2854" xr:uid="{00000000-0005-0000-0000-0000100A0000}"/>
    <cellStyle name="40% - Accent4 2 2 4 3 2" xfId="7623" xr:uid="{00000000-0005-0000-0000-0000110A0000}"/>
    <cellStyle name="40% - Accent4 2 2 4 4" xfId="5812" xr:uid="{00000000-0005-0000-0000-0000120A0000}"/>
    <cellStyle name="40% - Accent4 2 2 5" xfId="4001" xr:uid="{00000000-0005-0000-0000-0000130A0000}"/>
    <cellStyle name="40% - Accent4 2 2 5 2" xfId="8765" xr:uid="{00000000-0005-0000-0000-0000140A0000}"/>
    <cellStyle name="40% - Accent4 2 2 6" xfId="3041" xr:uid="{00000000-0005-0000-0000-0000150A0000}"/>
    <cellStyle name="40% - Accent4 2 2 6 2" xfId="7810" xr:uid="{00000000-0005-0000-0000-0000160A0000}"/>
    <cellStyle name="40% - Accent4 2 2 7" xfId="2091" xr:uid="{00000000-0005-0000-0000-0000170A0000}"/>
    <cellStyle name="40% - Accent4 2 2 7 2" xfId="6850" xr:uid="{00000000-0005-0000-0000-0000180A0000}"/>
    <cellStyle name="40% - Accent4 2 2 8" xfId="5040" xr:uid="{00000000-0005-0000-0000-0000190A0000}"/>
    <cellStyle name="40% - Accent4 2 3" xfId="465" xr:uid="{00000000-0005-0000-0000-00001A0A0000}"/>
    <cellStyle name="40% - Accent4 2 3 2" xfId="805" xr:uid="{00000000-0005-0000-0000-00001B0A0000}"/>
    <cellStyle name="40% - Accent4 2 3 2 2" xfId="1573" xr:uid="{00000000-0005-0000-0000-00001C0A0000}"/>
    <cellStyle name="40% - Accent4 2 3 2 2 2" xfId="4449" xr:uid="{00000000-0005-0000-0000-00001D0A0000}"/>
    <cellStyle name="40% - Accent4 2 3 2 2 2 2" xfId="9212" xr:uid="{00000000-0005-0000-0000-00001E0A0000}"/>
    <cellStyle name="40% - Accent4 2 3 2 2 3" xfId="6340" xr:uid="{00000000-0005-0000-0000-00001F0A0000}"/>
    <cellStyle name="40% - Accent4 2 3 2 3" xfId="2534" xr:uid="{00000000-0005-0000-0000-0000200A0000}"/>
    <cellStyle name="40% - Accent4 2 3 2 3 2" xfId="7297" xr:uid="{00000000-0005-0000-0000-0000210A0000}"/>
    <cellStyle name="40% - Accent4 2 3 2 4" xfId="5568" xr:uid="{00000000-0005-0000-0000-0000220A0000}"/>
    <cellStyle name="40% - Accent4 2 3 3" xfId="1242" xr:uid="{00000000-0005-0000-0000-0000230A0000}"/>
    <cellStyle name="40% - Accent4 2 3 3 2" xfId="4115" xr:uid="{00000000-0005-0000-0000-0000240A0000}"/>
    <cellStyle name="40% - Accent4 2 3 3 2 2" xfId="8879" xr:uid="{00000000-0005-0000-0000-0000250A0000}"/>
    <cellStyle name="40% - Accent4 2 3 3 3" xfId="5940" xr:uid="{00000000-0005-0000-0000-0000260A0000}"/>
    <cellStyle name="40% - Accent4 2 3 4" xfId="3139" xr:uid="{00000000-0005-0000-0000-0000270A0000}"/>
    <cellStyle name="40% - Accent4 2 3 4 2" xfId="7908" xr:uid="{00000000-0005-0000-0000-0000280A0000}"/>
    <cellStyle name="40% - Accent4 2 3 5" xfId="2201" xr:uid="{00000000-0005-0000-0000-0000290A0000}"/>
    <cellStyle name="40% - Accent4 2 3 5 2" xfId="6964" xr:uid="{00000000-0005-0000-0000-00002A0A0000}"/>
    <cellStyle name="40% - Accent4 2 3 6" xfId="5168" xr:uid="{00000000-0005-0000-0000-00002B0A0000}"/>
    <cellStyle name="40% - Accent4 2 4" xfId="651" xr:uid="{00000000-0005-0000-0000-00002C0A0000}"/>
    <cellStyle name="40% - Accent4 2 4 2" xfId="1422" xr:uid="{00000000-0005-0000-0000-00002D0A0000}"/>
    <cellStyle name="40% - Accent4 2 4 2 2" xfId="4298" xr:uid="{00000000-0005-0000-0000-00002E0A0000}"/>
    <cellStyle name="40% - Accent4 2 4 2 2 2" xfId="9061" xr:uid="{00000000-0005-0000-0000-00002F0A0000}"/>
    <cellStyle name="40% - Accent4 2 4 2 3" xfId="6187" xr:uid="{00000000-0005-0000-0000-0000300A0000}"/>
    <cellStyle name="40% - Accent4 2 4 3" xfId="3298" xr:uid="{00000000-0005-0000-0000-0000310A0000}"/>
    <cellStyle name="40% - Accent4 2 4 3 2" xfId="8067" xr:uid="{00000000-0005-0000-0000-0000320A0000}"/>
    <cellStyle name="40% - Accent4 2 4 4" xfId="2383" xr:uid="{00000000-0005-0000-0000-0000330A0000}"/>
    <cellStyle name="40% - Accent4 2 4 4 2" xfId="7146" xr:uid="{00000000-0005-0000-0000-0000340A0000}"/>
    <cellStyle name="40% - Accent4 2 4 5" xfId="5415" xr:uid="{00000000-0005-0000-0000-0000350A0000}"/>
    <cellStyle name="40% - Accent4 2 5" xfId="960" xr:uid="{00000000-0005-0000-0000-0000360A0000}"/>
    <cellStyle name="40% - Accent4 2 5 2" xfId="4604" xr:uid="{00000000-0005-0000-0000-0000370A0000}"/>
    <cellStyle name="40% - Accent4 2 5 2 2" xfId="9367" xr:uid="{00000000-0005-0000-0000-0000380A0000}"/>
    <cellStyle name="40% - Accent4 2 5 3" xfId="2688" xr:uid="{00000000-0005-0000-0000-0000390A0000}"/>
    <cellStyle name="40% - Accent4 2 5 3 2" xfId="7452" xr:uid="{00000000-0005-0000-0000-00003A0A0000}"/>
    <cellStyle name="40% - Accent4 2 5 4" xfId="5698" xr:uid="{00000000-0005-0000-0000-00003B0A0000}"/>
    <cellStyle name="40% - Accent4 2 6" xfId="1892" xr:uid="{00000000-0005-0000-0000-00003C0A0000}"/>
    <cellStyle name="40% - Accent4 2 6 2" xfId="3794" xr:uid="{00000000-0005-0000-0000-00003D0A0000}"/>
    <cellStyle name="40% - Accent4 2 6 2 2" xfId="8562" xr:uid="{00000000-0005-0000-0000-00003E0A0000}"/>
    <cellStyle name="40% - Accent4 2 6 3" xfId="6647" xr:uid="{00000000-0005-0000-0000-00003F0A0000}"/>
    <cellStyle name="40% - Accent4 2 7" xfId="3645" xr:uid="{00000000-0005-0000-0000-0000400A0000}"/>
    <cellStyle name="40% - Accent4 2 7 2" xfId="8413" xr:uid="{00000000-0005-0000-0000-0000410A0000}"/>
    <cellStyle name="40% - Accent4 2 8" xfId="2981" xr:uid="{00000000-0005-0000-0000-0000420A0000}"/>
    <cellStyle name="40% - Accent4 2 8 2" xfId="7750" xr:uid="{00000000-0005-0000-0000-0000430A0000}"/>
    <cellStyle name="40% - Accent4 2 9" xfId="1728" xr:uid="{00000000-0005-0000-0000-0000440A0000}"/>
    <cellStyle name="40% - Accent4 2 9 2" xfId="6498" xr:uid="{00000000-0005-0000-0000-0000450A0000}"/>
    <cellStyle name="40% - Accent4 3" xfId="180" xr:uid="{00000000-0005-0000-0000-0000460A0000}"/>
    <cellStyle name="40% - Accent4 3 10" xfId="4972" xr:uid="{00000000-0005-0000-0000-0000470A0000}"/>
    <cellStyle name="40% - Accent4 3 2" xfId="367" xr:uid="{00000000-0005-0000-0000-0000480A0000}"/>
    <cellStyle name="40% - Accent4 3 2 2" xfId="582" xr:uid="{00000000-0005-0000-0000-0000490A0000}"/>
    <cellStyle name="40% - Accent4 3 2 2 2" xfId="1357" xr:uid="{00000000-0005-0000-0000-00004A0A0000}"/>
    <cellStyle name="40% - Accent4 3 2 2 2 2" xfId="4232" xr:uid="{00000000-0005-0000-0000-00004B0A0000}"/>
    <cellStyle name="40% - Accent4 3 2 2 2 2 2" xfId="8996" xr:uid="{00000000-0005-0000-0000-00004C0A0000}"/>
    <cellStyle name="40% - Accent4 3 2 2 2 3" xfId="6100" xr:uid="{00000000-0005-0000-0000-00004D0A0000}"/>
    <cellStyle name="40% - Accent4 3 2 2 3" xfId="3488" xr:uid="{00000000-0005-0000-0000-00004E0A0000}"/>
    <cellStyle name="40% - Accent4 3 2 2 3 2" xfId="8256" xr:uid="{00000000-0005-0000-0000-00004F0A0000}"/>
    <cellStyle name="40% - Accent4 3 2 2 4" xfId="2318" xr:uid="{00000000-0005-0000-0000-0000500A0000}"/>
    <cellStyle name="40% - Accent4 3 2 2 4 2" xfId="7081" xr:uid="{00000000-0005-0000-0000-0000510A0000}"/>
    <cellStyle name="40% - Accent4 3 2 2 5" xfId="5328" xr:uid="{00000000-0005-0000-0000-0000520A0000}"/>
    <cellStyle name="40% - Accent4 3 2 3" xfId="821" xr:uid="{00000000-0005-0000-0000-0000530A0000}"/>
    <cellStyle name="40% - Accent4 3 2 3 2" xfId="1589" xr:uid="{00000000-0005-0000-0000-0000540A0000}"/>
    <cellStyle name="40% - Accent4 3 2 3 2 2" xfId="4465" xr:uid="{00000000-0005-0000-0000-0000550A0000}"/>
    <cellStyle name="40% - Accent4 3 2 3 2 2 2" xfId="9228" xr:uid="{00000000-0005-0000-0000-0000560A0000}"/>
    <cellStyle name="40% - Accent4 3 2 3 2 3" xfId="6356" xr:uid="{00000000-0005-0000-0000-0000570A0000}"/>
    <cellStyle name="40% - Accent4 3 2 3 3" xfId="2550" xr:uid="{00000000-0005-0000-0000-0000580A0000}"/>
    <cellStyle name="40% - Accent4 3 2 3 3 2" xfId="7313" xr:uid="{00000000-0005-0000-0000-0000590A0000}"/>
    <cellStyle name="40% - Accent4 3 2 3 4" xfId="5584" xr:uid="{00000000-0005-0000-0000-00005A0A0000}"/>
    <cellStyle name="40% - Accent4 3 2 4" xfId="1148" xr:uid="{00000000-0005-0000-0000-00005B0A0000}"/>
    <cellStyle name="40% - Accent4 3 2 4 2" xfId="4791" xr:uid="{00000000-0005-0000-0000-00005C0A0000}"/>
    <cellStyle name="40% - Accent4 3 2 4 2 2" xfId="9554" xr:uid="{00000000-0005-0000-0000-00005D0A0000}"/>
    <cellStyle name="40% - Accent4 3 2 4 3" xfId="2870" xr:uid="{00000000-0005-0000-0000-00005E0A0000}"/>
    <cellStyle name="40% - Accent4 3 2 4 3 2" xfId="7639" xr:uid="{00000000-0005-0000-0000-00005F0A0000}"/>
    <cellStyle name="40% - Accent4 3 2 4 4" xfId="5858" xr:uid="{00000000-0005-0000-0000-0000600A0000}"/>
    <cellStyle name="40% - Accent4 3 2 5" xfId="4017" xr:uid="{00000000-0005-0000-0000-0000610A0000}"/>
    <cellStyle name="40% - Accent4 3 2 5 2" xfId="8781" xr:uid="{00000000-0005-0000-0000-0000620A0000}"/>
    <cellStyle name="40% - Accent4 3 2 6" xfId="3155" xr:uid="{00000000-0005-0000-0000-0000630A0000}"/>
    <cellStyle name="40% - Accent4 3 2 6 2" xfId="7924" xr:uid="{00000000-0005-0000-0000-0000640A0000}"/>
    <cellStyle name="40% - Accent4 3 2 7" xfId="2106" xr:uid="{00000000-0005-0000-0000-0000650A0000}"/>
    <cellStyle name="40% - Accent4 3 2 7 2" xfId="6866" xr:uid="{00000000-0005-0000-0000-0000660A0000}"/>
    <cellStyle name="40% - Accent4 3 2 8" xfId="5086" xr:uid="{00000000-0005-0000-0000-0000670A0000}"/>
    <cellStyle name="40% - Accent4 3 3" xfId="509" xr:uid="{00000000-0005-0000-0000-0000680A0000}"/>
    <cellStyle name="40% - Accent4 3 3 2" xfId="1284" xr:uid="{00000000-0005-0000-0000-0000690A0000}"/>
    <cellStyle name="40% - Accent4 3 3 2 2" xfId="4159" xr:uid="{00000000-0005-0000-0000-00006A0A0000}"/>
    <cellStyle name="40% - Accent4 3 3 2 2 2" xfId="8923" xr:uid="{00000000-0005-0000-0000-00006B0A0000}"/>
    <cellStyle name="40% - Accent4 3 3 2 3" xfId="5986" xr:uid="{00000000-0005-0000-0000-00006C0A0000}"/>
    <cellStyle name="40% - Accent4 3 3 3" xfId="3314" xr:uid="{00000000-0005-0000-0000-00006D0A0000}"/>
    <cellStyle name="40% - Accent4 3 3 3 2" xfId="8083" xr:uid="{00000000-0005-0000-0000-00006E0A0000}"/>
    <cellStyle name="40% - Accent4 3 3 4" xfId="2245" xr:uid="{00000000-0005-0000-0000-00006F0A0000}"/>
    <cellStyle name="40% - Accent4 3 3 4 2" xfId="7008" xr:uid="{00000000-0005-0000-0000-0000700A0000}"/>
    <cellStyle name="40% - Accent4 3 3 5" xfId="5214" xr:uid="{00000000-0005-0000-0000-0000710A0000}"/>
    <cellStyle name="40% - Accent4 3 4" xfId="666" xr:uid="{00000000-0005-0000-0000-0000720A0000}"/>
    <cellStyle name="40% - Accent4 3 4 2" xfId="1436" xr:uid="{00000000-0005-0000-0000-0000730A0000}"/>
    <cellStyle name="40% - Accent4 3 4 2 2" xfId="4312" xr:uid="{00000000-0005-0000-0000-0000740A0000}"/>
    <cellStyle name="40% - Accent4 3 4 2 2 2" xfId="9075" xr:uid="{00000000-0005-0000-0000-0000750A0000}"/>
    <cellStyle name="40% - Accent4 3 4 2 3" xfId="6201" xr:uid="{00000000-0005-0000-0000-0000760A0000}"/>
    <cellStyle name="40% - Accent4 3 4 3" xfId="2397" xr:uid="{00000000-0005-0000-0000-0000770A0000}"/>
    <cellStyle name="40% - Accent4 3 4 3 2" xfId="7160" xr:uid="{00000000-0005-0000-0000-0000780A0000}"/>
    <cellStyle name="40% - Accent4 3 4 4" xfId="5429" xr:uid="{00000000-0005-0000-0000-0000790A0000}"/>
    <cellStyle name="40% - Accent4 3 5" xfId="976" xr:uid="{00000000-0005-0000-0000-00007A0A0000}"/>
    <cellStyle name="40% - Accent4 3 5 2" xfId="4620" xr:uid="{00000000-0005-0000-0000-00007B0A0000}"/>
    <cellStyle name="40% - Accent4 3 5 2 2" xfId="9383" xr:uid="{00000000-0005-0000-0000-00007C0A0000}"/>
    <cellStyle name="40% - Accent4 3 5 3" xfId="2704" xr:uid="{00000000-0005-0000-0000-00007D0A0000}"/>
    <cellStyle name="40% - Accent4 3 5 3 2" xfId="7468" xr:uid="{00000000-0005-0000-0000-00007E0A0000}"/>
    <cellStyle name="40% - Accent4 3 5 4" xfId="5744" xr:uid="{00000000-0005-0000-0000-00007F0A0000}"/>
    <cellStyle name="40% - Accent4 3 6" xfId="1935" xr:uid="{00000000-0005-0000-0000-0000800A0000}"/>
    <cellStyle name="40% - Accent4 3 6 2" xfId="3837" xr:uid="{00000000-0005-0000-0000-0000810A0000}"/>
    <cellStyle name="40% - Accent4 3 6 2 2" xfId="8605" xr:uid="{00000000-0005-0000-0000-0000820A0000}"/>
    <cellStyle name="40% - Accent4 3 6 3" xfId="6690" xr:uid="{00000000-0005-0000-0000-0000830A0000}"/>
    <cellStyle name="40% - Accent4 3 7" xfId="3661" xr:uid="{00000000-0005-0000-0000-0000840A0000}"/>
    <cellStyle name="40% - Accent4 3 7 2" xfId="8429" xr:uid="{00000000-0005-0000-0000-0000850A0000}"/>
    <cellStyle name="40% - Accent4 3 8" xfId="2995" xr:uid="{00000000-0005-0000-0000-0000860A0000}"/>
    <cellStyle name="40% - Accent4 3 8 2" xfId="7764" xr:uid="{00000000-0005-0000-0000-0000870A0000}"/>
    <cellStyle name="40% - Accent4 3 9" xfId="1744" xr:uid="{00000000-0005-0000-0000-0000880A0000}"/>
    <cellStyle name="40% - Accent4 3 9 2" xfId="6514" xr:uid="{00000000-0005-0000-0000-0000890A0000}"/>
    <cellStyle name="40% - Accent4 4" xfId="194" xr:uid="{00000000-0005-0000-0000-00008A0A0000}"/>
    <cellStyle name="40% - Accent4 4 2" xfId="380" xr:uid="{00000000-0005-0000-0000-00008B0A0000}"/>
    <cellStyle name="40% - Accent4 4 2 2" xfId="1162" xr:uid="{00000000-0005-0000-0000-00008C0A0000}"/>
    <cellStyle name="40% - Accent4 4 2 2 2" xfId="4805" xr:uid="{00000000-0005-0000-0000-00008D0A0000}"/>
    <cellStyle name="40% - Accent4 4 2 2 2 2" xfId="9568" xr:uid="{00000000-0005-0000-0000-00008E0A0000}"/>
    <cellStyle name="40% - Accent4 4 2 2 3" xfId="2884" xr:uid="{00000000-0005-0000-0000-00008F0A0000}"/>
    <cellStyle name="40% - Accent4 4 2 2 3 2" xfId="7653" xr:uid="{00000000-0005-0000-0000-0000900A0000}"/>
    <cellStyle name="40% - Accent4 4 2 2 4" xfId="6114" xr:uid="{00000000-0005-0000-0000-0000910A0000}"/>
    <cellStyle name="40% - Accent4 4 2 3" xfId="4030" xr:uid="{00000000-0005-0000-0000-0000920A0000}"/>
    <cellStyle name="40% - Accent4 4 2 3 2" xfId="8794" xr:uid="{00000000-0005-0000-0000-0000930A0000}"/>
    <cellStyle name="40% - Accent4 4 2 4" xfId="3502" xr:uid="{00000000-0005-0000-0000-0000940A0000}"/>
    <cellStyle name="40% - Accent4 4 2 4 2" xfId="8270" xr:uid="{00000000-0005-0000-0000-0000950A0000}"/>
    <cellStyle name="40% - Accent4 4 2 5" xfId="2119" xr:uid="{00000000-0005-0000-0000-0000960A0000}"/>
    <cellStyle name="40% - Accent4 4 2 5 2" xfId="6879" xr:uid="{00000000-0005-0000-0000-0000970A0000}"/>
    <cellStyle name="40% - Accent4 4 2 6" xfId="5342" xr:uid="{00000000-0005-0000-0000-0000980A0000}"/>
    <cellStyle name="40% - Accent4 4 3" xfId="833" xr:uid="{00000000-0005-0000-0000-0000990A0000}"/>
    <cellStyle name="40% - Accent4 4 3 2" xfId="1601" xr:uid="{00000000-0005-0000-0000-00009A0A0000}"/>
    <cellStyle name="40% - Accent4 4 3 2 2" xfId="4477" xr:uid="{00000000-0005-0000-0000-00009B0A0000}"/>
    <cellStyle name="40% - Accent4 4 3 2 2 2" xfId="9240" xr:uid="{00000000-0005-0000-0000-00009C0A0000}"/>
    <cellStyle name="40% - Accent4 4 3 2 3" xfId="6370" xr:uid="{00000000-0005-0000-0000-00009D0A0000}"/>
    <cellStyle name="40% - Accent4 4 3 3" xfId="3328" xr:uid="{00000000-0005-0000-0000-00009E0A0000}"/>
    <cellStyle name="40% - Accent4 4 3 3 2" xfId="8097" xr:uid="{00000000-0005-0000-0000-00009F0A0000}"/>
    <cellStyle name="40% - Accent4 4 3 4" xfId="2562" xr:uid="{00000000-0005-0000-0000-0000A00A0000}"/>
    <cellStyle name="40% - Accent4 4 3 4 2" xfId="7325" xr:uid="{00000000-0005-0000-0000-0000A10A0000}"/>
    <cellStyle name="40% - Accent4 4 3 5" xfId="5598" xr:uid="{00000000-0005-0000-0000-0000A20A0000}"/>
    <cellStyle name="40% - Accent4 4 4" xfId="990" xr:uid="{00000000-0005-0000-0000-0000A30A0000}"/>
    <cellStyle name="40% - Accent4 4 4 2" xfId="4634" xr:uid="{00000000-0005-0000-0000-0000A40A0000}"/>
    <cellStyle name="40% - Accent4 4 4 2 2" xfId="9397" xr:uid="{00000000-0005-0000-0000-0000A50A0000}"/>
    <cellStyle name="40% - Accent4 4 4 3" xfId="2718" xr:uid="{00000000-0005-0000-0000-0000A60A0000}"/>
    <cellStyle name="40% - Accent4 4 4 3 2" xfId="7482" xr:uid="{00000000-0005-0000-0000-0000A70A0000}"/>
    <cellStyle name="40% - Accent4 4 4 4" xfId="5872" xr:uid="{00000000-0005-0000-0000-0000A80A0000}"/>
    <cellStyle name="40% - Accent4 4 5" xfId="1949" xr:uid="{00000000-0005-0000-0000-0000A90A0000}"/>
    <cellStyle name="40% - Accent4 4 5 2" xfId="3851" xr:uid="{00000000-0005-0000-0000-0000AA0A0000}"/>
    <cellStyle name="40% - Accent4 4 5 2 2" xfId="8619" xr:uid="{00000000-0005-0000-0000-0000AB0A0000}"/>
    <cellStyle name="40% - Accent4 4 5 3" xfId="6704" xr:uid="{00000000-0005-0000-0000-0000AC0A0000}"/>
    <cellStyle name="40% - Accent4 4 6" xfId="3675" xr:uid="{00000000-0005-0000-0000-0000AD0A0000}"/>
    <cellStyle name="40% - Accent4 4 6 2" xfId="8443" xr:uid="{00000000-0005-0000-0000-0000AE0A0000}"/>
    <cellStyle name="40% - Accent4 4 7" xfId="3169" xr:uid="{00000000-0005-0000-0000-0000AF0A0000}"/>
    <cellStyle name="40% - Accent4 4 7 2" xfId="7938" xr:uid="{00000000-0005-0000-0000-0000B00A0000}"/>
    <cellStyle name="40% - Accent4 4 8" xfId="1758" xr:uid="{00000000-0005-0000-0000-0000B10A0000}"/>
    <cellStyle name="40% - Accent4 4 8 2" xfId="6528" xr:uid="{00000000-0005-0000-0000-0000B20A0000}"/>
    <cellStyle name="40% - Accent4 4 9" xfId="5100" xr:uid="{00000000-0005-0000-0000-0000B30A0000}"/>
    <cellStyle name="40% - Accent4 5" xfId="227" xr:uid="{00000000-0005-0000-0000-0000B40A0000}"/>
    <cellStyle name="40% - Accent4 5 2" xfId="394" xr:uid="{00000000-0005-0000-0000-0000B50A0000}"/>
    <cellStyle name="40% - Accent4 5 2 2" xfId="1174" xr:uid="{00000000-0005-0000-0000-0000B60A0000}"/>
    <cellStyle name="40% - Accent4 5 2 2 2" xfId="4817" xr:uid="{00000000-0005-0000-0000-0000B70A0000}"/>
    <cellStyle name="40% - Accent4 5 2 2 2 2" xfId="9580" xr:uid="{00000000-0005-0000-0000-0000B80A0000}"/>
    <cellStyle name="40% - Accent4 5 2 2 3" xfId="2896" xr:uid="{00000000-0005-0000-0000-0000B90A0000}"/>
    <cellStyle name="40% - Accent4 5 2 2 3 2" xfId="7665" xr:uid="{00000000-0005-0000-0000-0000BA0A0000}"/>
    <cellStyle name="40% - Accent4 5 2 2 4" xfId="6004" xr:uid="{00000000-0005-0000-0000-0000BB0A0000}"/>
    <cellStyle name="40% - Accent4 5 2 3" xfId="4044" xr:uid="{00000000-0005-0000-0000-0000BC0A0000}"/>
    <cellStyle name="40% - Accent4 5 2 3 2" xfId="8808" xr:uid="{00000000-0005-0000-0000-0000BD0A0000}"/>
    <cellStyle name="40% - Accent4 5 2 4" xfId="3516" xr:uid="{00000000-0005-0000-0000-0000BE0A0000}"/>
    <cellStyle name="40% - Accent4 5 2 4 2" xfId="8284" xr:uid="{00000000-0005-0000-0000-0000BF0A0000}"/>
    <cellStyle name="40% - Accent4 5 2 5" xfId="2131" xr:uid="{00000000-0005-0000-0000-0000C00A0000}"/>
    <cellStyle name="40% - Accent4 5 2 5 2" xfId="6893" xr:uid="{00000000-0005-0000-0000-0000C10A0000}"/>
    <cellStyle name="40% - Accent4 5 2 6" xfId="5232" xr:uid="{00000000-0005-0000-0000-0000C20A0000}"/>
    <cellStyle name="40% - Accent4 5 3" xfId="756" xr:uid="{00000000-0005-0000-0000-0000C30A0000}"/>
    <cellStyle name="40% - Accent4 5 3 2" xfId="1524" xr:uid="{00000000-0005-0000-0000-0000C40A0000}"/>
    <cellStyle name="40% - Accent4 5 3 2 2" xfId="4400" xr:uid="{00000000-0005-0000-0000-0000C50A0000}"/>
    <cellStyle name="40% - Accent4 5 3 2 2 2" xfId="9163" xr:uid="{00000000-0005-0000-0000-0000C60A0000}"/>
    <cellStyle name="40% - Accent4 5 3 2 3" xfId="6290" xr:uid="{00000000-0005-0000-0000-0000C70A0000}"/>
    <cellStyle name="40% - Accent4 5 3 3" xfId="3342" xr:uid="{00000000-0005-0000-0000-0000C80A0000}"/>
    <cellStyle name="40% - Accent4 5 3 3 2" xfId="8111" xr:uid="{00000000-0005-0000-0000-0000C90A0000}"/>
    <cellStyle name="40% - Accent4 5 3 4" xfId="2485" xr:uid="{00000000-0005-0000-0000-0000CA0A0000}"/>
    <cellStyle name="40% - Accent4 5 3 4 2" xfId="7248" xr:uid="{00000000-0005-0000-0000-0000CB0A0000}"/>
    <cellStyle name="40% - Accent4 5 3 5" xfId="5518" xr:uid="{00000000-0005-0000-0000-0000CC0A0000}"/>
    <cellStyle name="40% - Accent4 5 4" xfId="1002" xr:uid="{00000000-0005-0000-0000-0000CD0A0000}"/>
    <cellStyle name="40% - Accent4 5 4 2" xfId="4646" xr:uid="{00000000-0005-0000-0000-0000CE0A0000}"/>
    <cellStyle name="40% - Accent4 5 4 2 2" xfId="9409" xr:uid="{00000000-0005-0000-0000-0000CF0A0000}"/>
    <cellStyle name="40% - Accent4 5 4 3" xfId="2730" xr:uid="{00000000-0005-0000-0000-0000D00A0000}"/>
    <cellStyle name="40% - Accent4 5 4 3 2" xfId="7494" xr:uid="{00000000-0005-0000-0000-0000D10A0000}"/>
    <cellStyle name="40% - Accent4 5 4 4" xfId="5762" xr:uid="{00000000-0005-0000-0000-0000D20A0000}"/>
    <cellStyle name="40% - Accent4 5 5" xfId="1975" xr:uid="{00000000-0005-0000-0000-0000D30A0000}"/>
    <cellStyle name="40% - Accent4 5 5 2" xfId="3878" xr:uid="{00000000-0005-0000-0000-0000D40A0000}"/>
    <cellStyle name="40% - Accent4 5 5 2 2" xfId="8642" xr:uid="{00000000-0005-0000-0000-0000D50A0000}"/>
    <cellStyle name="40% - Accent4 5 5 3" xfId="6727" xr:uid="{00000000-0005-0000-0000-0000D60A0000}"/>
    <cellStyle name="40% - Accent4 5 6" xfId="3689" xr:uid="{00000000-0005-0000-0000-0000D70A0000}"/>
    <cellStyle name="40% - Accent4 5 6 2" xfId="8457" xr:uid="{00000000-0005-0000-0000-0000D80A0000}"/>
    <cellStyle name="40% - Accent4 5 7" xfId="3089" xr:uid="{00000000-0005-0000-0000-0000D90A0000}"/>
    <cellStyle name="40% - Accent4 5 7 2" xfId="7858" xr:uid="{00000000-0005-0000-0000-0000DA0A0000}"/>
    <cellStyle name="40% - Accent4 5 8" xfId="1770" xr:uid="{00000000-0005-0000-0000-0000DB0A0000}"/>
    <cellStyle name="40% - Accent4 5 8 2" xfId="6542" xr:uid="{00000000-0005-0000-0000-0000DC0A0000}"/>
    <cellStyle name="40% - Accent4 5 9" xfId="4990" xr:uid="{00000000-0005-0000-0000-0000DD0A0000}"/>
    <cellStyle name="40% - Accent4 6" xfId="306" xr:uid="{00000000-0005-0000-0000-0000DE0A0000}"/>
    <cellStyle name="40% - Accent4 6 2" xfId="1083" xr:uid="{00000000-0005-0000-0000-0000DF0A0000}"/>
    <cellStyle name="40% - Accent4 6 2 2" xfId="4726" xr:uid="{00000000-0005-0000-0000-0000E00A0000}"/>
    <cellStyle name="40% - Accent4 6 2 2 2" xfId="9489" xr:uid="{00000000-0005-0000-0000-0000E10A0000}"/>
    <cellStyle name="40% - Accent4 6 2 3" xfId="2805" xr:uid="{00000000-0005-0000-0000-0000E20A0000}"/>
    <cellStyle name="40% - Accent4 6 2 3 2" xfId="7574" xr:uid="{00000000-0005-0000-0000-0000E30A0000}"/>
    <cellStyle name="40% - Accent4 6 2 4" xfId="5890" xr:uid="{00000000-0005-0000-0000-0000E40A0000}"/>
    <cellStyle name="40% - Accent4 6 3" xfId="3956" xr:uid="{00000000-0005-0000-0000-0000E50A0000}"/>
    <cellStyle name="40% - Accent4 6 3 2" xfId="8720" xr:uid="{00000000-0005-0000-0000-0000E60A0000}"/>
    <cellStyle name="40% - Accent4 6 4" xfId="3423" xr:uid="{00000000-0005-0000-0000-0000E70A0000}"/>
    <cellStyle name="40% - Accent4 6 4 2" xfId="8191" xr:uid="{00000000-0005-0000-0000-0000E80A0000}"/>
    <cellStyle name="40% - Accent4 6 5" xfId="2047" xr:uid="{00000000-0005-0000-0000-0000E90A0000}"/>
    <cellStyle name="40% - Accent4 6 5 2" xfId="6805" xr:uid="{00000000-0005-0000-0000-0000EA0A0000}"/>
    <cellStyle name="40% - Accent4 6 6" xfId="5118" xr:uid="{00000000-0005-0000-0000-0000EB0A0000}"/>
    <cellStyle name="40% - Accent4 7" xfId="594" xr:uid="{00000000-0005-0000-0000-0000EC0A0000}"/>
    <cellStyle name="40% - Accent4 7 2" xfId="1369" xr:uid="{00000000-0005-0000-0000-0000ED0A0000}"/>
    <cellStyle name="40% - Accent4 7 2 2" xfId="4244" xr:uid="{00000000-0005-0000-0000-0000EE0A0000}"/>
    <cellStyle name="40% - Accent4 7 2 2 2" xfId="9008" xr:uid="{00000000-0005-0000-0000-0000EF0A0000}"/>
    <cellStyle name="40% - Accent4 7 2 3" xfId="6128" xr:uid="{00000000-0005-0000-0000-0000F00A0000}"/>
    <cellStyle name="40% - Accent4 7 3" xfId="3249" xr:uid="{00000000-0005-0000-0000-0000F10A0000}"/>
    <cellStyle name="40% - Accent4 7 3 2" xfId="8018" xr:uid="{00000000-0005-0000-0000-0000F20A0000}"/>
    <cellStyle name="40% - Accent4 7 4" xfId="2330" xr:uid="{00000000-0005-0000-0000-0000F30A0000}"/>
    <cellStyle name="40% - Accent4 7 4 2" xfId="7093" xr:uid="{00000000-0005-0000-0000-0000F40A0000}"/>
    <cellStyle name="40% - Accent4 7 5" xfId="5356" xr:uid="{00000000-0005-0000-0000-0000F50A0000}"/>
    <cellStyle name="40% - Accent4 8" xfId="639" xr:uid="{00000000-0005-0000-0000-0000F60A0000}"/>
    <cellStyle name="40% - Accent4 8 2" xfId="1410" xr:uid="{00000000-0005-0000-0000-0000F70A0000}"/>
    <cellStyle name="40% - Accent4 8 2 2" xfId="4286" xr:uid="{00000000-0005-0000-0000-0000F80A0000}"/>
    <cellStyle name="40% - Accent4 8 2 2 2" xfId="9049" xr:uid="{00000000-0005-0000-0000-0000F90A0000}"/>
    <cellStyle name="40% - Accent4 8 2 3" xfId="6175" xr:uid="{00000000-0005-0000-0000-0000FA0A0000}"/>
    <cellStyle name="40% - Accent4 8 3" xfId="2371" xr:uid="{00000000-0005-0000-0000-0000FB0A0000}"/>
    <cellStyle name="40% - Accent4 8 3 2" xfId="7134" xr:uid="{00000000-0005-0000-0000-0000FC0A0000}"/>
    <cellStyle name="40% - Accent4 8 4" xfId="5403" xr:uid="{00000000-0005-0000-0000-0000FD0A0000}"/>
    <cellStyle name="40% - Accent4 9" xfId="911" xr:uid="{00000000-0005-0000-0000-0000FE0A0000}"/>
    <cellStyle name="40% - Accent4 9 2" xfId="4555" xr:uid="{00000000-0005-0000-0000-0000FF0A0000}"/>
    <cellStyle name="40% - Accent4 9 2 2" xfId="9318" xr:uid="{00000000-0005-0000-0000-0000000B0000}"/>
    <cellStyle name="40% - Accent4 9 3" xfId="2639" xr:uid="{00000000-0005-0000-0000-0000010B0000}"/>
    <cellStyle name="40% - Accent4 9 3 2" xfId="7403" xr:uid="{00000000-0005-0000-0000-0000020B0000}"/>
    <cellStyle name="40% - Accent4 9 4" xfId="5648" xr:uid="{00000000-0005-0000-0000-0000030B0000}"/>
    <cellStyle name="40% - Accent5" xfId="35" builtinId="47" customBuiltin="1"/>
    <cellStyle name="40% - Accent5 10" xfId="1819" xr:uid="{00000000-0005-0000-0000-0000050B0000}"/>
    <cellStyle name="40% - Accent5 10 2" xfId="3737" xr:uid="{00000000-0005-0000-0000-0000060B0000}"/>
    <cellStyle name="40% - Accent5 10 2 2" xfId="8505" xr:uid="{00000000-0005-0000-0000-0000070B0000}"/>
    <cellStyle name="40% - Accent5 10 3" xfId="6590" xr:uid="{00000000-0005-0000-0000-0000080B0000}"/>
    <cellStyle name="40% - Accent5 11" xfId="3598" xr:uid="{00000000-0005-0000-0000-0000090B0000}"/>
    <cellStyle name="40% - Accent5 11 2" xfId="8366" xr:uid="{00000000-0005-0000-0000-00000A0B0000}"/>
    <cellStyle name="40% - Accent5 12" xfId="4860" xr:uid="{00000000-0005-0000-0000-00000B0B0000}"/>
    <cellStyle name="40% - Accent5 12 2" xfId="9623" xr:uid="{00000000-0005-0000-0000-00000C0B0000}"/>
    <cellStyle name="40% - Accent5 13" xfId="2937" xr:uid="{00000000-0005-0000-0000-00000D0B0000}"/>
    <cellStyle name="40% - Accent5 13 2" xfId="7706" xr:uid="{00000000-0005-0000-0000-00000E0B0000}"/>
    <cellStyle name="40% - Accent5 14" xfId="1681" xr:uid="{00000000-0005-0000-0000-00000F0B0000}"/>
    <cellStyle name="40% - Accent5 14 2" xfId="6451" xr:uid="{00000000-0005-0000-0000-0000100B0000}"/>
    <cellStyle name="40% - Accent5 15" xfId="4878" xr:uid="{00000000-0005-0000-0000-0000110B0000}"/>
    <cellStyle name="40% - Accent5 2" xfId="139" xr:uid="{00000000-0005-0000-0000-0000120B0000}"/>
    <cellStyle name="40% - Accent5 2 10" xfId="4928" xr:uid="{00000000-0005-0000-0000-0000130B0000}"/>
    <cellStyle name="40% - Accent5 2 2" xfId="353" xr:uid="{00000000-0005-0000-0000-0000140B0000}"/>
    <cellStyle name="40% - Accent5 2 2 2" xfId="540" xr:uid="{00000000-0005-0000-0000-0000150B0000}"/>
    <cellStyle name="40% - Accent5 2 2 2 2" xfId="1315" xr:uid="{00000000-0005-0000-0000-0000160B0000}"/>
    <cellStyle name="40% - Accent5 2 2 2 2 2" xfId="4190" xr:uid="{00000000-0005-0000-0000-0000170B0000}"/>
    <cellStyle name="40% - Accent5 2 2 2 2 2 2" xfId="8954" xr:uid="{00000000-0005-0000-0000-0000180B0000}"/>
    <cellStyle name="40% - Accent5 2 2 2 2 3" xfId="6056" xr:uid="{00000000-0005-0000-0000-0000190B0000}"/>
    <cellStyle name="40% - Accent5 2 2 2 3" xfId="3474" xr:uid="{00000000-0005-0000-0000-00001A0B0000}"/>
    <cellStyle name="40% - Accent5 2 2 2 3 2" xfId="8242" xr:uid="{00000000-0005-0000-0000-00001B0B0000}"/>
    <cellStyle name="40% - Accent5 2 2 2 4" xfId="2276" xr:uid="{00000000-0005-0000-0000-00001C0B0000}"/>
    <cellStyle name="40% - Accent5 2 2 2 4 2" xfId="7039" xr:uid="{00000000-0005-0000-0000-00001D0B0000}"/>
    <cellStyle name="40% - Accent5 2 2 2 5" xfId="5284" xr:uid="{00000000-0005-0000-0000-00001E0B0000}"/>
    <cellStyle name="40% - Accent5 2 2 3" xfId="709" xr:uid="{00000000-0005-0000-0000-00001F0B0000}"/>
    <cellStyle name="40% - Accent5 2 2 3 2" xfId="1479" xr:uid="{00000000-0005-0000-0000-0000200B0000}"/>
    <cellStyle name="40% - Accent5 2 2 3 2 2" xfId="4355" xr:uid="{00000000-0005-0000-0000-0000210B0000}"/>
    <cellStyle name="40% - Accent5 2 2 3 2 2 2" xfId="9118" xr:uid="{00000000-0005-0000-0000-0000220B0000}"/>
    <cellStyle name="40% - Accent5 2 2 3 2 3" xfId="6244" xr:uid="{00000000-0005-0000-0000-0000230B0000}"/>
    <cellStyle name="40% - Accent5 2 2 3 3" xfId="2440" xr:uid="{00000000-0005-0000-0000-0000240B0000}"/>
    <cellStyle name="40% - Accent5 2 2 3 3 2" xfId="7203" xr:uid="{00000000-0005-0000-0000-0000250B0000}"/>
    <cellStyle name="40% - Accent5 2 2 3 4" xfId="5472" xr:uid="{00000000-0005-0000-0000-0000260B0000}"/>
    <cellStyle name="40% - Accent5 2 2 4" xfId="1134" xr:uid="{00000000-0005-0000-0000-0000270B0000}"/>
    <cellStyle name="40% - Accent5 2 2 4 2" xfId="4777" xr:uid="{00000000-0005-0000-0000-0000280B0000}"/>
    <cellStyle name="40% - Accent5 2 2 4 2 2" xfId="9540" xr:uid="{00000000-0005-0000-0000-0000290B0000}"/>
    <cellStyle name="40% - Accent5 2 2 4 3" xfId="2856" xr:uid="{00000000-0005-0000-0000-00002A0B0000}"/>
    <cellStyle name="40% - Accent5 2 2 4 3 2" xfId="7625" xr:uid="{00000000-0005-0000-0000-00002B0B0000}"/>
    <cellStyle name="40% - Accent5 2 2 4 4" xfId="5814" xr:uid="{00000000-0005-0000-0000-00002C0B0000}"/>
    <cellStyle name="40% - Accent5 2 2 5" xfId="4003" xr:uid="{00000000-0005-0000-0000-00002D0B0000}"/>
    <cellStyle name="40% - Accent5 2 2 5 2" xfId="8767" xr:uid="{00000000-0005-0000-0000-00002E0B0000}"/>
    <cellStyle name="40% - Accent5 2 2 6" xfId="3043" xr:uid="{00000000-0005-0000-0000-00002F0B0000}"/>
    <cellStyle name="40% - Accent5 2 2 6 2" xfId="7812" xr:uid="{00000000-0005-0000-0000-0000300B0000}"/>
    <cellStyle name="40% - Accent5 2 2 7" xfId="2093" xr:uid="{00000000-0005-0000-0000-0000310B0000}"/>
    <cellStyle name="40% - Accent5 2 2 7 2" xfId="6852" xr:uid="{00000000-0005-0000-0000-0000320B0000}"/>
    <cellStyle name="40% - Accent5 2 2 8" xfId="5042" xr:uid="{00000000-0005-0000-0000-0000330B0000}"/>
    <cellStyle name="40% - Accent5 2 3" xfId="467" xr:uid="{00000000-0005-0000-0000-0000340B0000}"/>
    <cellStyle name="40% - Accent5 2 3 2" xfId="807" xr:uid="{00000000-0005-0000-0000-0000350B0000}"/>
    <cellStyle name="40% - Accent5 2 3 2 2" xfId="1575" xr:uid="{00000000-0005-0000-0000-0000360B0000}"/>
    <cellStyle name="40% - Accent5 2 3 2 2 2" xfId="4451" xr:uid="{00000000-0005-0000-0000-0000370B0000}"/>
    <cellStyle name="40% - Accent5 2 3 2 2 2 2" xfId="9214" xr:uid="{00000000-0005-0000-0000-0000380B0000}"/>
    <cellStyle name="40% - Accent5 2 3 2 2 3" xfId="6342" xr:uid="{00000000-0005-0000-0000-0000390B0000}"/>
    <cellStyle name="40% - Accent5 2 3 2 3" xfId="2536" xr:uid="{00000000-0005-0000-0000-00003A0B0000}"/>
    <cellStyle name="40% - Accent5 2 3 2 3 2" xfId="7299" xr:uid="{00000000-0005-0000-0000-00003B0B0000}"/>
    <cellStyle name="40% - Accent5 2 3 2 4" xfId="5570" xr:uid="{00000000-0005-0000-0000-00003C0B0000}"/>
    <cellStyle name="40% - Accent5 2 3 3" xfId="1244" xr:uid="{00000000-0005-0000-0000-00003D0B0000}"/>
    <cellStyle name="40% - Accent5 2 3 3 2" xfId="4117" xr:uid="{00000000-0005-0000-0000-00003E0B0000}"/>
    <cellStyle name="40% - Accent5 2 3 3 2 2" xfId="8881" xr:uid="{00000000-0005-0000-0000-00003F0B0000}"/>
    <cellStyle name="40% - Accent5 2 3 3 3" xfId="5942" xr:uid="{00000000-0005-0000-0000-0000400B0000}"/>
    <cellStyle name="40% - Accent5 2 3 4" xfId="3141" xr:uid="{00000000-0005-0000-0000-0000410B0000}"/>
    <cellStyle name="40% - Accent5 2 3 4 2" xfId="7910" xr:uid="{00000000-0005-0000-0000-0000420B0000}"/>
    <cellStyle name="40% - Accent5 2 3 5" xfId="2203" xr:uid="{00000000-0005-0000-0000-0000430B0000}"/>
    <cellStyle name="40% - Accent5 2 3 5 2" xfId="6966" xr:uid="{00000000-0005-0000-0000-0000440B0000}"/>
    <cellStyle name="40% - Accent5 2 3 6" xfId="5170" xr:uid="{00000000-0005-0000-0000-0000450B0000}"/>
    <cellStyle name="40% - Accent5 2 4" xfId="653" xr:uid="{00000000-0005-0000-0000-0000460B0000}"/>
    <cellStyle name="40% - Accent5 2 4 2" xfId="1424" xr:uid="{00000000-0005-0000-0000-0000470B0000}"/>
    <cellStyle name="40% - Accent5 2 4 2 2" xfId="4300" xr:uid="{00000000-0005-0000-0000-0000480B0000}"/>
    <cellStyle name="40% - Accent5 2 4 2 2 2" xfId="9063" xr:uid="{00000000-0005-0000-0000-0000490B0000}"/>
    <cellStyle name="40% - Accent5 2 4 2 3" xfId="6189" xr:uid="{00000000-0005-0000-0000-00004A0B0000}"/>
    <cellStyle name="40% - Accent5 2 4 3" xfId="3300" xr:uid="{00000000-0005-0000-0000-00004B0B0000}"/>
    <cellStyle name="40% - Accent5 2 4 3 2" xfId="8069" xr:uid="{00000000-0005-0000-0000-00004C0B0000}"/>
    <cellStyle name="40% - Accent5 2 4 4" xfId="2385" xr:uid="{00000000-0005-0000-0000-00004D0B0000}"/>
    <cellStyle name="40% - Accent5 2 4 4 2" xfId="7148" xr:uid="{00000000-0005-0000-0000-00004E0B0000}"/>
    <cellStyle name="40% - Accent5 2 4 5" xfId="5417" xr:uid="{00000000-0005-0000-0000-00004F0B0000}"/>
    <cellStyle name="40% - Accent5 2 5" xfId="962" xr:uid="{00000000-0005-0000-0000-0000500B0000}"/>
    <cellStyle name="40% - Accent5 2 5 2" xfId="4606" xr:uid="{00000000-0005-0000-0000-0000510B0000}"/>
    <cellStyle name="40% - Accent5 2 5 2 2" xfId="9369" xr:uid="{00000000-0005-0000-0000-0000520B0000}"/>
    <cellStyle name="40% - Accent5 2 5 3" xfId="2690" xr:uid="{00000000-0005-0000-0000-0000530B0000}"/>
    <cellStyle name="40% - Accent5 2 5 3 2" xfId="7454" xr:uid="{00000000-0005-0000-0000-0000540B0000}"/>
    <cellStyle name="40% - Accent5 2 5 4" xfId="5700" xr:uid="{00000000-0005-0000-0000-0000550B0000}"/>
    <cellStyle name="40% - Accent5 2 6" xfId="1894" xr:uid="{00000000-0005-0000-0000-0000560B0000}"/>
    <cellStyle name="40% - Accent5 2 6 2" xfId="3796" xr:uid="{00000000-0005-0000-0000-0000570B0000}"/>
    <cellStyle name="40% - Accent5 2 6 2 2" xfId="8564" xr:uid="{00000000-0005-0000-0000-0000580B0000}"/>
    <cellStyle name="40% - Accent5 2 6 3" xfId="6649" xr:uid="{00000000-0005-0000-0000-0000590B0000}"/>
    <cellStyle name="40% - Accent5 2 7" xfId="3647" xr:uid="{00000000-0005-0000-0000-00005A0B0000}"/>
    <cellStyle name="40% - Accent5 2 7 2" xfId="8415" xr:uid="{00000000-0005-0000-0000-00005B0B0000}"/>
    <cellStyle name="40% - Accent5 2 8" xfId="2983" xr:uid="{00000000-0005-0000-0000-00005C0B0000}"/>
    <cellStyle name="40% - Accent5 2 8 2" xfId="7752" xr:uid="{00000000-0005-0000-0000-00005D0B0000}"/>
    <cellStyle name="40% - Accent5 2 9" xfId="1730" xr:uid="{00000000-0005-0000-0000-00005E0B0000}"/>
    <cellStyle name="40% - Accent5 2 9 2" xfId="6500" xr:uid="{00000000-0005-0000-0000-00005F0B0000}"/>
    <cellStyle name="40% - Accent5 3" xfId="182" xr:uid="{00000000-0005-0000-0000-0000600B0000}"/>
    <cellStyle name="40% - Accent5 3 10" xfId="4974" xr:uid="{00000000-0005-0000-0000-0000610B0000}"/>
    <cellStyle name="40% - Accent5 3 2" xfId="369" xr:uid="{00000000-0005-0000-0000-0000620B0000}"/>
    <cellStyle name="40% - Accent5 3 2 2" xfId="584" xr:uid="{00000000-0005-0000-0000-0000630B0000}"/>
    <cellStyle name="40% - Accent5 3 2 2 2" xfId="1359" xr:uid="{00000000-0005-0000-0000-0000640B0000}"/>
    <cellStyle name="40% - Accent5 3 2 2 2 2" xfId="4234" xr:uid="{00000000-0005-0000-0000-0000650B0000}"/>
    <cellStyle name="40% - Accent5 3 2 2 2 2 2" xfId="8998" xr:uid="{00000000-0005-0000-0000-0000660B0000}"/>
    <cellStyle name="40% - Accent5 3 2 2 2 3" xfId="6102" xr:uid="{00000000-0005-0000-0000-0000670B0000}"/>
    <cellStyle name="40% - Accent5 3 2 2 3" xfId="3490" xr:uid="{00000000-0005-0000-0000-0000680B0000}"/>
    <cellStyle name="40% - Accent5 3 2 2 3 2" xfId="8258" xr:uid="{00000000-0005-0000-0000-0000690B0000}"/>
    <cellStyle name="40% - Accent5 3 2 2 4" xfId="2320" xr:uid="{00000000-0005-0000-0000-00006A0B0000}"/>
    <cellStyle name="40% - Accent5 3 2 2 4 2" xfId="7083" xr:uid="{00000000-0005-0000-0000-00006B0B0000}"/>
    <cellStyle name="40% - Accent5 3 2 2 5" xfId="5330" xr:uid="{00000000-0005-0000-0000-00006C0B0000}"/>
    <cellStyle name="40% - Accent5 3 2 3" xfId="823" xr:uid="{00000000-0005-0000-0000-00006D0B0000}"/>
    <cellStyle name="40% - Accent5 3 2 3 2" xfId="1591" xr:uid="{00000000-0005-0000-0000-00006E0B0000}"/>
    <cellStyle name="40% - Accent5 3 2 3 2 2" xfId="4467" xr:uid="{00000000-0005-0000-0000-00006F0B0000}"/>
    <cellStyle name="40% - Accent5 3 2 3 2 2 2" xfId="9230" xr:uid="{00000000-0005-0000-0000-0000700B0000}"/>
    <cellStyle name="40% - Accent5 3 2 3 2 3" xfId="6358" xr:uid="{00000000-0005-0000-0000-0000710B0000}"/>
    <cellStyle name="40% - Accent5 3 2 3 3" xfId="2552" xr:uid="{00000000-0005-0000-0000-0000720B0000}"/>
    <cellStyle name="40% - Accent5 3 2 3 3 2" xfId="7315" xr:uid="{00000000-0005-0000-0000-0000730B0000}"/>
    <cellStyle name="40% - Accent5 3 2 3 4" xfId="5586" xr:uid="{00000000-0005-0000-0000-0000740B0000}"/>
    <cellStyle name="40% - Accent5 3 2 4" xfId="1150" xr:uid="{00000000-0005-0000-0000-0000750B0000}"/>
    <cellStyle name="40% - Accent5 3 2 4 2" xfId="4793" xr:uid="{00000000-0005-0000-0000-0000760B0000}"/>
    <cellStyle name="40% - Accent5 3 2 4 2 2" xfId="9556" xr:uid="{00000000-0005-0000-0000-0000770B0000}"/>
    <cellStyle name="40% - Accent5 3 2 4 3" xfId="2872" xr:uid="{00000000-0005-0000-0000-0000780B0000}"/>
    <cellStyle name="40% - Accent5 3 2 4 3 2" xfId="7641" xr:uid="{00000000-0005-0000-0000-0000790B0000}"/>
    <cellStyle name="40% - Accent5 3 2 4 4" xfId="5860" xr:uid="{00000000-0005-0000-0000-00007A0B0000}"/>
    <cellStyle name="40% - Accent5 3 2 5" xfId="4019" xr:uid="{00000000-0005-0000-0000-00007B0B0000}"/>
    <cellStyle name="40% - Accent5 3 2 5 2" xfId="8783" xr:uid="{00000000-0005-0000-0000-00007C0B0000}"/>
    <cellStyle name="40% - Accent5 3 2 6" xfId="3157" xr:uid="{00000000-0005-0000-0000-00007D0B0000}"/>
    <cellStyle name="40% - Accent5 3 2 6 2" xfId="7926" xr:uid="{00000000-0005-0000-0000-00007E0B0000}"/>
    <cellStyle name="40% - Accent5 3 2 7" xfId="2108" xr:uid="{00000000-0005-0000-0000-00007F0B0000}"/>
    <cellStyle name="40% - Accent5 3 2 7 2" xfId="6868" xr:uid="{00000000-0005-0000-0000-0000800B0000}"/>
    <cellStyle name="40% - Accent5 3 2 8" xfId="5088" xr:uid="{00000000-0005-0000-0000-0000810B0000}"/>
    <cellStyle name="40% - Accent5 3 3" xfId="511" xr:uid="{00000000-0005-0000-0000-0000820B0000}"/>
    <cellStyle name="40% - Accent5 3 3 2" xfId="1286" xr:uid="{00000000-0005-0000-0000-0000830B0000}"/>
    <cellStyle name="40% - Accent5 3 3 2 2" xfId="4161" xr:uid="{00000000-0005-0000-0000-0000840B0000}"/>
    <cellStyle name="40% - Accent5 3 3 2 2 2" xfId="8925" xr:uid="{00000000-0005-0000-0000-0000850B0000}"/>
    <cellStyle name="40% - Accent5 3 3 2 3" xfId="5988" xr:uid="{00000000-0005-0000-0000-0000860B0000}"/>
    <cellStyle name="40% - Accent5 3 3 3" xfId="3316" xr:uid="{00000000-0005-0000-0000-0000870B0000}"/>
    <cellStyle name="40% - Accent5 3 3 3 2" xfId="8085" xr:uid="{00000000-0005-0000-0000-0000880B0000}"/>
    <cellStyle name="40% - Accent5 3 3 4" xfId="2247" xr:uid="{00000000-0005-0000-0000-0000890B0000}"/>
    <cellStyle name="40% - Accent5 3 3 4 2" xfId="7010" xr:uid="{00000000-0005-0000-0000-00008A0B0000}"/>
    <cellStyle name="40% - Accent5 3 3 5" xfId="5216" xr:uid="{00000000-0005-0000-0000-00008B0B0000}"/>
    <cellStyle name="40% - Accent5 3 4" xfId="668" xr:uid="{00000000-0005-0000-0000-00008C0B0000}"/>
    <cellStyle name="40% - Accent5 3 4 2" xfId="1438" xr:uid="{00000000-0005-0000-0000-00008D0B0000}"/>
    <cellStyle name="40% - Accent5 3 4 2 2" xfId="4314" xr:uid="{00000000-0005-0000-0000-00008E0B0000}"/>
    <cellStyle name="40% - Accent5 3 4 2 2 2" xfId="9077" xr:uid="{00000000-0005-0000-0000-00008F0B0000}"/>
    <cellStyle name="40% - Accent5 3 4 2 3" xfId="6203" xr:uid="{00000000-0005-0000-0000-0000900B0000}"/>
    <cellStyle name="40% - Accent5 3 4 3" xfId="2399" xr:uid="{00000000-0005-0000-0000-0000910B0000}"/>
    <cellStyle name="40% - Accent5 3 4 3 2" xfId="7162" xr:uid="{00000000-0005-0000-0000-0000920B0000}"/>
    <cellStyle name="40% - Accent5 3 4 4" xfId="5431" xr:uid="{00000000-0005-0000-0000-0000930B0000}"/>
    <cellStyle name="40% - Accent5 3 5" xfId="978" xr:uid="{00000000-0005-0000-0000-0000940B0000}"/>
    <cellStyle name="40% - Accent5 3 5 2" xfId="4622" xr:uid="{00000000-0005-0000-0000-0000950B0000}"/>
    <cellStyle name="40% - Accent5 3 5 2 2" xfId="9385" xr:uid="{00000000-0005-0000-0000-0000960B0000}"/>
    <cellStyle name="40% - Accent5 3 5 3" xfId="2706" xr:uid="{00000000-0005-0000-0000-0000970B0000}"/>
    <cellStyle name="40% - Accent5 3 5 3 2" xfId="7470" xr:uid="{00000000-0005-0000-0000-0000980B0000}"/>
    <cellStyle name="40% - Accent5 3 5 4" xfId="5746" xr:uid="{00000000-0005-0000-0000-0000990B0000}"/>
    <cellStyle name="40% - Accent5 3 6" xfId="1937" xr:uid="{00000000-0005-0000-0000-00009A0B0000}"/>
    <cellStyle name="40% - Accent5 3 6 2" xfId="3839" xr:uid="{00000000-0005-0000-0000-00009B0B0000}"/>
    <cellStyle name="40% - Accent5 3 6 2 2" xfId="8607" xr:uid="{00000000-0005-0000-0000-00009C0B0000}"/>
    <cellStyle name="40% - Accent5 3 6 3" xfId="6692" xr:uid="{00000000-0005-0000-0000-00009D0B0000}"/>
    <cellStyle name="40% - Accent5 3 7" xfId="3663" xr:uid="{00000000-0005-0000-0000-00009E0B0000}"/>
    <cellStyle name="40% - Accent5 3 7 2" xfId="8431" xr:uid="{00000000-0005-0000-0000-00009F0B0000}"/>
    <cellStyle name="40% - Accent5 3 8" xfId="2997" xr:uid="{00000000-0005-0000-0000-0000A00B0000}"/>
    <cellStyle name="40% - Accent5 3 8 2" xfId="7766" xr:uid="{00000000-0005-0000-0000-0000A10B0000}"/>
    <cellStyle name="40% - Accent5 3 9" xfId="1746" xr:uid="{00000000-0005-0000-0000-0000A20B0000}"/>
    <cellStyle name="40% - Accent5 3 9 2" xfId="6516" xr:uid="{00000000-0005-0000-0000-0000A30B0000}"/>
    <cellStyle name="40% - Accent5 4" xfId="196" xr:uid="{00000000-0005-0000-0000-0000A40B0000}"/>
    <cellStyle name="40% - Accent5 4 2" xfId="382" xr:uid="{00000000-0005-0000-0000-0000A50B0000}"/>
    <cellStyle name="40% - Accent5 4 2 2" xfId="1164" xr:uid="{00000000-0005-0000-0000-0000A60B0000}"/>
    <cellStyle name="40% - Accent5 4 2 2 2" xfId="4807" xr:uid="{00000000-0005-0000-0000-0000A70B0000}"/>
    <cellStyle name="40% - Accent5 4 2 2 2 2" xfId="9570" xr:uid="{00000000-0005-0000-0000-0000A80B0000}"/>
    <cellStyle name="40% - Accent5 4 2 2 3" xfId="2886" xr:uid="{00000000-0005-0000-0000-0000A90B0000}"/>
    <cellStyle name="40% - Accent5 4 2 2 3 2" xfId="7655" xr:uid="{00000000-0005-0000-0000-0000AA0B0000}"/>
    <cellStyle name="40% - Accent5 4 2 2 4" xfId="6116" xr:uid="{00000000-0005-0000-0000-0000AB0B0000}"/>
    <cellStyle name="40% - Accent5 4 2 3" xfId="4032" xr:uid="{00000000-0005-0000-0000-0000AC0B0000}"/>
    <cellStyle name="40% - Accent5 4 2 3 2" xfId="8796" xr:uid="{00000000-0005-0000-0000-0000AD0B0000}"/>
    <cellStyle name="40% - Accent5 4 2 4" xfId="3504" xr:uid="{00000000-0005-0000-0000-0000AE0B0000}"/>
    <cellStyle name="40% - Accent5 4 2 4 2" xfId="8272" xr:uid="{00000000-0005-0000-0000-0000AF0B0000}"/>
    <cellStyle name="40% - Accent5 4 2 5" xfId="2121" xr:uid="{00000000-0005-0000-0000-0000B00B0000}"/>
    <cellStyle name="40% - Accent5 4 2 5 2" xfId="6881" xr:uid="{00000000-0005-0000-0000-0000B10B0000}"/>
    <cellStyle name="40% - Accent5 4 2 6" xfId="5344" xr:uid="{00000000-0005-0000-0000-0000B20B0000}"/>
    <cellStyle name="40% - Accent5 4 3" xfId="835" xr:uid="{00000000-0005-0000-0000-0000B30B0000}"/>
    <cellStyle name="40% - Accent5 4 3 2" xfId="1603" xr:uid="{00000000-0005-0000-0000-0000B40B0000}"/>
    <cellStyle name="40% - Accent5 4 3 2 2" xfId="4479" xr:uid="{00000000-0005-0000-0000-0000B50B0000}"/>
    <cellStyle name="40% - Accent5 4 3 2 2 2" xfId="9242" xr:uid="{00000000-0005-0000-0000-0000B60B0000}"/>
    <cellStyle name="40% - Accent5 4 3 2 3" xfId="6372" xr:uid="{00000000-0005-0000-0000-0000B70B0000}"/>
    <cellStyle name="40% - Accent5 4 3 3" xfId="3330" xr:uid="{00000000-0005-0000-0000-0000B80B0000}"/>
    <cellStyle name="40% - Accent5 4 3 3 2" xfId="8099" xr:uid="{00000000-0005-0000-0000-0000B90B0000}"/>
    <cellStyle name="40% - Accent5 4 3 4" xfId="2564" xr:uid="{00000000-0005-0000-0000-0000BA0B0000}"/>
    <cellStyle name="40% - Accent5 4 3 4 2" xfId="7327" xr:uid="{00000000-0005-0000-0000-0000BB0B0000}"/>
    <cellStyle name="40% - Accent5 4 3 5" xfId="5600" xr:uid="{00000000-0005-0000-0000-0000BC0B0000}"/>
    <cellStyle name="40% - Accent5 4 4" xfId="992" xr:uid="{00000000-0005-0000-0000-0000BD0B0000}"/>
    <cellStyle name="40% - Accent5 4 4 2" xfId="4636" xr:uid="{00000000-0005-0000-0000-0000BE0B0000}"/>
    <cellStyle name="40% - Accent5 4 4 2 2" xfId="9399" xr:uid="{00000000-0005-0000-0000-0000BF0B0000}"/>
    <cellStyle name="40% - Accent5 4 4 3" xfId="2720" xr:uid="{00000000-0005-0000-0000-0000C00B0000}"/>
    <cellStyle name="40% - Accent5 4 4 3 2" xfId="7484" xr:uid="{00000000-0005-0000-0000-0000C10B0000}"/>
    <cellStyle name="40% - Accent5 4 4 4" xfId="5874" xr:uid="{00000000-0005-0000-0000-0000C20B0000}"/>
    <cellStyle name="40% - Accent5 4 5" xfId="1951" xr:uid="{00000000-0005-0000-0000-0000C30B0000}"/>
    <cellStyle name="40% - Accent5 4 5 2" xfId="3853" xr:uid="{00000000-0005-0000-0000-0000C40B0000}"/>
    <cellStyle name="40% - Accent5 4 5 2 2" xfId="8621" xr:uid="{00000000-0005-0000-0000-0000C50B0000}"/>
    <cellStyle name="40% - Accent5 4 5 3" xfId="6706" xr:uid="{00000000-0005-0000-0000-0000C60B0000}"/>
    <cellStyle name="40% - Accent5 4 6" xfId="3677" xr:uid="{00000000-0005-0000-0000-0000C70B0000}"/>
    <cellStyle name="40% - Accent5 4 6 2" xfId="8445" xr:uid="{00000000-0005-0000-0000-0000C80B0000}"/>
    <cellStyle name="40% - Accent5 4 7" xfId="3171" xr:uid="{00000000-0005-0000-0000-0000C90B0000}"/>
    <cellStyle name="40% - Accent5 4 7 2" xfId="7940" xr:uid="{00000000-0005-0000-0000-0000CA0B0000}"/>
    <cellStyle name="40% - Accent5 4 8" xfId="1760" xr:uid="{00000000-0005-0000-0000-0000CB0B0000}"/>
    <cellStyle name="40% - Accent5 4 8 2" xfId="6530" xr:uid="{00000000-0005-0000-0000-0000CC0B0000}"/>
    <cellStyle name="40% - Accent5 4 9" xfId="5102" xr:uid="{00000000-0005-0000-0000-0000CD0B0000}"/>
    <cellStyle name="40% - Accent5 5" xfId="229" xr:uid="{00000000-0005-0000-0000-0000CE0B0000}"/>
    <cellStyle name="40% - Accent5 5 2" xfId="396" xr:uid="{00000000-0005-0000-0000-0000CF0B0000}"/>
    <cellStyle name="40% - Accent5 5 2 2" xfId="1176" xr:uid="{00000000-0005-0000-0000-0000D00B0000}"/>
    <cellStyle name="40% - Accent5 5 2 2 2" xfId="4819" xr:uid="{00000000-0005-0000-0000-0000D10B0000}"/>
    <cellStyle name="40% - Accent5 5 2 2 2 2" xfId="9582" xr:uid="{00000000-0005-0000-0000-0000D20B0000}"/>
    <cellStyle name="40% - Accent5 5 2 2 3" xfId="2898" xr:uid="{00000000-0005-0000-0000-0000D30B0000}"/>
    <cellStyle name="40% - Accent5 5 2 2 3 2" xfId="7667" xr:uid="{00000000-0005-0000-0000-0000D40B0000}"/>
    <cellStyle name="40% - Accent5 5 2 2 4" xfId="6006" xr:uid="{00000000-0005-0000-0000-0000D50B0000}"/>
    <cellStyle name="40% - Accent5 5 2 3" xfId="4046" xr:uid="{00000000-0005-0000-0000-0000D60B0000}"/>
    <cellStyle name="40% - Accent5 5 2 3 2" xfId="8810" xr:uid="{00000000-0005-0000-0000-0000D70B0000}"/>
    <cellStyle name="40% - Accent5 5 2 4" xfId="3518" xr:uid="{00000000-0005-0000-0000-0000D80B0000}"/>
    <cellStyle name="40% - Accent5 5 2 4 2" xfId="8286" xr:uid="{00000000-0005-0000-0000-0000D90B0000}"/>
    <cellStyle name="40% - Accent5 5 2 5" xfId="2133" xr:uid="{00000000-0005-0000-0000-0000DA0B0000}"/>
    <cellStyle name="40% - Accent5 5 2 5 2" xfId="6895" xr:uid="{00000000-0005-0000-0000-0000DB0B0000}"/>
    <cellStyle name="40% - Accent5 5 2 6" xfId="5234" xr:uid="{00000000-0005-0000-0000-0000DC0B0000}"/>
    <cellStyle name="40% - Accent5 5 3" xfId="758" xr:uid="{00000000-0005-0000-0000-0000DD0B0000}"/>
    <cellStyle name="40% - Accent5 5 3 2" xfId="1526" xr:uid="{00000000-0005-0000-0000-0000DE0B0000}"/>
    <cellStyle name="40% - Accent5 5 3 2 2" xfId="4402" xr:uid="{00000000-0005-0000-0000-0000DF0B0000}"/>
    <cellStyle name="40% - Accent5 5 3 2 2 2" xfId="9165" xr:uid="{00000000-0005-0000-0000-0000E00B0000}"/>
    <cellStyle name="40% - Accent5 5 3 2 3" xfId="6292" xr:uid="{00000000-0005-0000-0000-0000E10B0000}"/>
    <cellStyle name="40% - Accent5 5 3 3" xfId="3344" xr:uid="{00000000-0005-0000-0000-0000E20B0000}"/>
    <cellStyle name="40% - Accent5 5 3 3 2" xfId="8113" xr:uid="{00000000-0005-0000-0000-0000E30B0000}"/>
    <cellStyle name="40% - Accent5 5 3 4" xfId="2487" xr:uid="{00000000-0005-0000-0000-0000E40B0000}"/>
    <cellStyle name="40% - Accent5 5 3 4 2" xfId="7250" xr:uid="{00000000-0005-0000-0000-0000E50B0000}"/>
    <cellStyle name="40% - Accent5 5 3 5" xfId="5520" xr:uid="{00000000-0005-0000-0000-0000E60B0000}"/>
    <cellStyle name="40% - Accent5 5 4" xfId="1004" xr:uid="{00000000-0005-0000-0000-0000E70B0000}"/>
    <cellStyle name="40% - Accent5 5 4 2" xfId="4648" xr:uid="{00000000-0005-0000-0000-0000E80B0000}"/>
    <cellStyle name="40% - Accent5 5 4 2 2" xfId="9411" xr:uid="{00000000-0005-0000-0000-0000E90B0000}"/>
    <cellStyle name="40% - Accent5 5 4 3" xfId="2732" xr:uid="{00000000-0005-0000-0000-0000EA0B0000}"/>
    <cellStyle name="40% - Accent5 5 4 3 2" xfId="7496" xr:uid="{00000000-0005-0000-0000-0000EB0B0000}"/>
    <cellStyle name="40% - Accent5 5 4 4" xfId="5764" xr:uid="{00000000-0005-0000-0000-0000EC0B0000}"/>
    <cellStyle name="40% - Accent5 5 5" xfId="1977" xr:uid="{00000000-0005-0000-0000-0000ED0B0000}"/>
    <cellStyle name="40% - Accent5 5 5 2" xfId="3880" xr:uid="{00000000-0005-0000-0000-0000EE0B0000}"/>
    <cellStyle name="40% - Accent5 5 5 2 2" xfId="8644" xr:uid="{00000000-0005-0000-0000-0000EF0B0000}"/>
    <cellStyle name="40% - Accent5 5 5 3" xfId="6729" xr:uid="{00000000-0005-0000-0000-0000F00B0000}"/>
    <cellStyle name="40% - Accent5 5 6" xfId="3691" xr:uid="{00000000-0005-0000-0000-0000F10B0000}"/>
    <cellStyle name="40% - Accent5 5 6 2" xfId="8459" xr:uid="{00000000-0005-0000-0000-0000F20B0000}"/>
    <cellStyle name="40% - Accent5 5 7" xfId="3091" xr:uid="{00000000-0005-0000-0000-0000F30B0000}"/>
    <cellStyle name="40% - Accent5 5 7 2" xfId="7860" xr:uid="{00000000-0005-0000-0000-0000F40B0000}"/>
    <cellStyle name="40% - Accent5 5 8" xfId="1772" xr:uid="{00000000-0005-0000-0000-0000F50B0000}"/>
    <cellStyle name="40% - Accent5 5 8 2" xfId="6544" xr:uid="{00000000-0005-0000-0000-0000F60B0000}"/>
    <cellStyle name="40% - Accent5 5 9" xfId="4992" xr:uid="{00000000-0005-0000-0000-0000F70B0000}"/>
    <cellStyle name="40% - Accent5 6" xfId="308" xr:uid="{00000000-0005-0000-0000-0000F80B0000}"/>
    <cellStyle name="40% - Accent5 6 2" xfId="1085" xr:uid="{00000000-0005-0000-0000-0000F90B0000}"/>
    <cellStyle name="40% - Accent5 6 2 2" xfId="4728" xr:uid="{00000000-0005-0000-0000-0000FA0B0000}"/>
    <cellStyle name="40% - Accent5 6 2 2 2" xfId="9491" xr:uid="{00000000-0005-0000-0000-0000FB0B0000}"/>
    <cellStyle name="40% - Accent5 6 2 3" xfId="2807" xr:uid="{00000000-0005-0000-0000-0000FC0B0000}"/>
    <cellStyle name="40% - Accent5 6 2 3 2" xfId="7576" xr:uid="{00000000-0005-0000-0000-0000FD0B0000}"/>
    <cellStyle name="40% - Accent5 6 2 4" xfId="5892" xr:uid="{00000000-0005-0000-0000-0000FE0B0000}"/>
    <cellStyle name="40% - Accent5 6 3" xfId="3958" xr:uid="{00000000-0005-0000-0000-0000FF0B0000}"/>
    <cellStyle name="40% - Accent5 6 3 2" xfId="8722" xr:uid="{00000000-0005-0000-0000-0000000C0000}"/>
    <cellStyle name="40% - Accent5 6 4" xfId="3425" xr:uid="{00000000-0005-0000-0000-0000010C0000}"/>
    <cellStyle name="40% - Accent5 6 4 2" xfId="8193" xr:uid="{00000000-0005-0000-0000-0000020C0000}"/>
    <cellStyle name="40% - Accent5 6 5" xfId="2049" xr:uid="{00000000-0005-0000-0000-0000030C0000}"/>
    <cellStyle name="40% - Accent5 6 5 2" xfId="6807" xr:uid="{00000000-0005-0000-0000-0000040C0000}"/>
    <cellStyle name="40% - Accent5 6 6" xfId="5120" xr:uid="{00000000-0005-0000-0000-0000050C0000}"/>
    <cellStyle name="40% - Accent5 7" xfId="596" xr:uid="{00000000-0005-0000-0000-0000060C0000}"/>
    <cellStyle name="40% - Accent5 7 2" xfId="1371" xr:uid="{00000000-0005-0000-0000-0000070C0000}"/>
    <cellStyle name="40% - Accent5 7 2 2" xfId="4246" xr:uid="{00000000-0005-0000-0000-0000080C0000}"/>
    <cellStyle name="40% - Accent5 7 2 2 2" xfId="9010" xr:uid="{00000000-0005-0000-0000-0000090C0000}"/>
    <cellStyle name="40% - Accent5 7 2 3" xfId="6130" xr:uid="{00000000-0005-0000-0000-00000A0C0000}"/>
    <cellStyle name="40% - Accent5 7 3" xfId="3251" xr:uid="{00000000-0005-0000-0000-00000B0C0000}"/>
    <cellStyle name="40% - Accent5 7 3 2" xfId="8020" xr:uid="{00000000-0005-0000-0000-00000C0C0000}"/>
    <cellStyle name="40% - Accent5 7 4" xfId="2332" xr:uid="{00000000-0005-0000-0000-00000D0C0000}"/>
    <cellStyle name="40% - Accent5 7 4 2" xfId="7095" xr:uid="{00000000-0005-0000-0000-00000E0C0000}"/>
    <cellStyle name="40% - Accent5 7 5" xfId="5358" xr:uid="{00000000-0005-0000-0000-00000F0C0000}"/>
    <cellStyle name="40% - Accent5 8" xfId="626" xr:uid="{00000000-0005-0000-0000-0000100C0000}"/>
    <cellStyle name="40% - Accent5 8 2" xfId="1397" xr:uid="{00000000-0005-0000-0000-0000110C0000}"/>
    <cellStyle name="40% - Accent5 8 2 2" xfId="4273" xr:uid="{00000000-0005-0000-0000-0000120C0000}"/>
    <cellStyle name="40% - Accent5 8 2 2 2" xfId="9036" xr:uid="{00000000-0005-0000-0000-0000130C0000}"/>
    <cellStyle name="40% - Accent5 8 2 3" xfId="6161" xr:uid="{00000000-0005-0000-0000-0000140C0000}"/>
    <cellStyle name="40% - Accent5 8 3" xfId="2358" xr:uid="{00000000-0005-0000-0000-0000150C0000}"/>
    <cellStyle name="40% - Accent5 8 3 2" xfId="7121" xr:uid="{00000000-0005-0000-0000-0000160C0000}"/>
    <cellStyle name="40% - Accent5 8 4" xfId="5389" xr:uid="{00000000-0005-0000-0000-0000170C0000}"/>
    <cellStyle name="40% - Accent5 9" xfId="913" xr:uid="{00000000-0005-0000-0000-0000180C0000}"/>
    <cellStyle name="40% - Accent5 9 2" xfId="4557" xr:uid="{00000000-0005-0000-0000-0000190C0000}"/>
    <cellStyle name="40% - Accent5 9 2 2" xfId="9320" xr:uid="{00000000-0005-0000-0000-00001A0C0000}"/>
    <cellStyle name="40% - Accent5 9 3" xfId="2641" xr:uid="{00000000-0005-0000-0000-00001B0C0000}"/>
    <cellStyle name="40% - Accent5 9 3 2" xfId="7405" xr:uid="{00000000-0005-0000-0000-00001C0C0000}"/>
    <cellStyle name="40% - Accent5 9 4" xfId="5650" xr:uid="{00000000-0005-0000-0000-00001D0C0000}"/>
    <cellStyle name="40% - Accent6" xfId="39" builtinId="51" customBuiltin="1"/>
    <cellStyle name="40% - Accent6 10" xfId="1821" xr:uid="{00000000-0005-0000-0000-00001F0C0000}"/>
    <cellStyle name="40% - Accent6 10 2" xfId="3739" xr:uid="{00000000-0005-0000-0000-0000200C0000}"/>
    <cellStyle name="40% - Accent6 10 2 2" xfId="8507" xr:uid="{00000000-0005-0000-0000-0000210C0000}"/>
    <cellStyle name="40% - Accent6 10 3" xfId="6592" xr:uid="{00000000-0005-0000-0000-0000220C0000}"/>
    <cellStyle name="40% - Accent6 11" xfId="3600" xr:uid="{00000000-0005-0000-0000-0000230C0000}"/>
    <cellStyle name="40% - Accent6 11 2" xfId="8368" xr:uid="{00000000-0005-0000-0000-0000240C0000}"/>
    <cellStyle name="40% - Accent6 12" xfId="4862" xr:uid="{00000000-0005-0000-0000-0000250C0000}"/>
    <cellStyle name="40% - Accent6 12 2" xfId="9625" xr:uid="{00000000-0005-0000-0000-0000260C0000}"/>
    <cellStyle name="40% - Accent6 13" xfId="2939" xr:uid="{00000000-0005-0000-0000-0000270C0000}"/>
    <cellStyle name="40% - Accent6 13 2" xfId="7708" xr:uid="{00000000-0005-0000-0000-0000280C0000}"/>
    <cellStyle name="40% - Accent6 14" xfId="1683" xr:uid="{00000000-0005-0000-0000-0000290C0000}"/>
    <cellStyle name="40% - Accent6 14 2" xfId="6453" xr:uid="{00000000-0005-0000-0000-00002A0C0000}"/>
    <cellStyle name="40% - Accent6 15" xfId="4880" xr:uid="{00000000-0005-0000-0000-00002B0C0000}"/>
    <cellStyle name="40% - Accent6 2" xfId="141" xr:uid="{00000000-0005-0000-0000-00002C0C0000}"/>
    <cellStyle name="40% - Accent6 2 10" xfId="4930" xr:uid="{00000000-0005-0000-0000-00002D0C0000}"/>
    <cellStyle name="40% - Accent6 2 2" xfId="355" xr:uid="{00000000-0005-0000-0000-00002E0C0000}"/>
    <cellStyle name="40% - Accent6 2 2 2" xfId="542" xr:uid="{00000000-0005-0000-0000-00002F0C0000}"/>
    <cellStyle name="40% - Accent6 2 2 2 2" xfId="1317" xr:uid="{00000000-0005-0000-0000-0000300C0000}"/>
    <cellStyle name="40% - Accent6 2 2 2 2 2" xfId="4192" xr:uid="{00000000-0005-0000-0000-0000310C0000}"/>
    <cellStyle name="40% - Accent6 2 2 2 2 2 2" xfId="8956" xr:uid="{00000000-0005-0000-0000-0000320C0000}"/>
    <cellStyle name="40% - Accent6 2 2 2 2 3" xfId="6058" xr:uid="{00000000-0005-0000-0000-0000330C0000}"/>
    <cellStyle name="40% - Accent6 2 2 2 3" xfId="3476" xr:uid="{00000000-0005-0000-0000-0000340C0000}"/>
    <cellStyle name="40% - Accent6 2 2 2 3 2" xfId="8244" xr:uid="{00000000-0005-0000-0000-0000350C0000}"/>
    <cellStyle name="40% - Accent6 2 2 2 4" xfId="2278" xr:uid="{00000000-0005-0000-0000-0000360C0000}"/>
    <cellStyle name="40% - Accent6 2 2 2 4 2" xfId="7041" xr:uid="{00000000-0005-0000-0000-0000370C0000}"/>
    <cellStyle name="40% - Accent6 2 2 2 5" xfId="5286" xr:uid="{00000000-0005-0000-0000-0000380C0000}"/>
    <cellStyle name="40% - Accent6 2 2 3" xfId="711" xr:uid="{00000000-0005-0000-0000-0000390C0000}"/>
    <cellStyle name="40% - Accent6 2 2 3 2" xfId="1481" xr:uid="{00000000-0005-0000-0000-00003A0C0000}"/>
    <cellStyle name="40% - Accent6 2 2 3 2 2" xfId="4357" xr:uid="{00000000-0005-0000-0000-00003B0C0000}"/>
    <cellStyle name="40% - Accent6 2 2 3 2 2 2" xfId="9120" xr:uid="{00000000-0005-0000-0000-00003C0C0000}"/>
    <cellStyle name="40% - Accent6 2 2 3 2 3" xfId="6246" xr:uid="{00000000-0005-0000-0000-00003D0C0000}"/>
    <cellStyle name="40% - Accent6 2 2 3 3" xfId="2442" xr:uid="{00000000-0005-0000-0000-00003E0C0000}"/>
    <cellStyle name="40% - Accent6 2 2 3 3 2" xfId="7205" xr:uid="{00000000-0005-0000-0000-00003F0C0000}"/>
    <cellStyle name="40% - Accent6 2 2 3 4" xfId="5474" xr:uid="{00000000-0005-0000-0000-0000400C0000}"/>
    <cellStyle name="40% - Accent6 2 2 4" xfId="1136" xr:uid="{00000000-0005-0000-0000-0000410C0000}"/>
    <cellStyle name="40% - Accent6 2 2 4 2" xfId="4779" xr:uid="{00000000-0005-0000-0000-0000420C0000}"/>
    <cellStyle name="40% - Accent6 2 2 4 2 2" xfId="9542" xr:uid="{00000000-0005-0000-0000-0000430C0000}"/>
    <cellStyle name="40% - Accent6 2 2 4 3" xfId="2858" xr:uid="{00000000-0005-0000-0000-0000440C0000}"/>
    <cellStyle name="40% - Accent6 2 2 4 3 2" xfId="7627" xr:uid="{00000000-0005-0000-0000-0000450C0000}"/>
    <cellStyle name="40% - Accent6 2 2 4 4" xfId="5816" xr:uid="{00000000-0005-0000-0000-0000460C0000}"/>
    <cellStyle name="40% - Accent6 2 2 5" xfId="4005" xr:uid="{00000000-0005-0000-0000-0000470C0000}"/>
    <cellStyle name="40% - Accent6 2 2 5 2" xfId="8769" xr:uid="{00000000-0005-0000-0000-0000480C0000}"/>
    <cellStyle name="40% - Accent6 2 2 6" xfId="3045" xr:uid="{00000000-0005-0000-0000-0000490C0000}"/>
    <cellStyle name="40% - Accent6 2 2 6 2" xfId="7814" xr:uid="{00000000-0005-0000-0000-00004A0C0000}"/>
    <cellStyle name="40% - Accent6 2 2 7" xfId="2095" xr:uid="{00000000-0005-0000-0000-00004B0C0000}"/>
    <cellStyle name="40% - Accent6 2 2 7 2" xfId="6854" xr:uid="{00000000-0005-0000-0000-00004C0C0000}"/>
    <cellStyle name="40% - Accent6 2 2 8" xfId="5044" xr:uid="{00000000-0005-0000-0000-00004D0C0000}"/>
    <cellStyle name="40% - Accent6 2 3" xfId="469" xr:uid="{00000000-0005-0000-0000-00004E0C0000}"/>
    <cellStyle name="40% - Accent6 2 3 2" xfId="809" xr:uid="{00000000-0005-0000-0000-00004F0C0000}"/>
    <cellStyle name="40% - Accent6 2 3 2 2" xfId="1577" xr:uid="{00000000-0005-0000-0000-0000500C0000}"/>
    <cellStyle name="40% - Accent6 2 3 2 2 2" xfId="4453" xr:uid="{00000000-0005-0000-0000-0000510C0000}"/>
    <cellStyle name="40% - Accent6 2 3 2 2 2 2" xfId="9216" xr:uid="{00000000-0005-0000-0000-0000520C0000}"/>
    <cellStyle name="40% - Accent6 2 3 2 2 3" xfId="6344" xr:uid="{00000000-0005-0000-0000-0000530C0000}"/>
    <cellStyle name="40% - Accent6 2 3 2 3" xfId="2538" xr:uid="{00000000-0005-0000-0000-0000540C0000}"/>
    <cellStyle name="40% - Accent6 2 3 2 3 2" xfId="7301" xr:uid="{00000000-0005-0000-0000-0000550C0000}"/>
    <cellStyle name="40% - Accent6 2 3 2 4" xfId="5572" xr:uid="{00000000-0005-0000-0000-0000560C0000}"/>
    <cellStyle name="40% - Accent6 2 3 3" xfId="1246" xr:uid="{00000000-0005-0000-0000-0000570C0000}"/>
    <cellStyle name="40% - Accent6 2 3 3 2" xfId="4119" xr:uid="{00000000-0005-0000-0000-0000580C0000}"/>
    <cellStyle name="40% - Accent6 2 3 3 2 2" xfId="8883" xr:uid="{00000000-0005-0000-0000-0000590C0000}"/>
    <cellStyle name="40% - Accent6 2 3 3 3" xfId="5944" xr:uid="{00000000-0005-0000-0000-00005A0C0000}"/>
    <cellStyle name="40% - Accent6 2 3 4" xfId="3143" xr:uid="{00000000-0005-0000-0000-00005B0C0000}"/>
    <cellStyle name="40% - Accent6 2 3 4 2" xfId="7912" xr:uid="{00000000-0005-0000-0000-00005C0C0000}"/>
    <cellStyle name="40% - Accent6 2 3 5" xfId="2205" xr:uid="{00000000-0005-0000-0000-00005D0C0000}"/>
    <cellStyle name="40% - Accent6 2 3 5 2" xfId="6968" xr:uid="{00000000-0005-0000-0000-00005E0C0000}"/>
    <cellStyle name="40% - Accent6 2 3 6" xfId="5172" xr:uid="{00000000-0005-0000-0000-00005F0C0000}"/>
    <cellStyle name="40% - Accent6 2 4" xfId="655" xr:uid="{00000000-0005-0000-0000-0000600C0000}"/>
    <cellStyle name="40% - Accent6 2 4 2" xfId="1426" xr:uid="{00000000-0005-0000-0000-0000610C0000}"/>
    <cellStyle name="40% - Accent6 2 4 2 2" xfId="4302" xr:uid="{00000000-0005-0000-0000-0000620C0000}"/>
    <cellStyle name="40% - Accent6 2 4 2 2 2" xfId="9065" xr:uid="{00000000-0005-0000-0000-0000630C0000}"/>
    <cellStyle name="40% - Accent6 2 4 2 3" xfId="6191" xr:uid="{00000000-0005-0000-0000-0000640C0000}"/>
    <cellStyle name="40% - Accent6 2 4 3" xfId="3302" xr:uid="{00000000-0005-0000-0000-0000650C0000}"/>
    <cellStyle name="40% - Accent6 2 4 3 2" xfId="8071" xr:uid="{00000000-0005-0000-0000-0000660C0000}"/>
    <cellStyle name="40% - Accent6 2 4 4" xfId="2387" xr:uid="{00000000-0005-0000-0000-0000670C0000}"/>
    <cellStyle name="40% - Accent6 2 4 4 2" xfId="7150" xr:uid="{00000000-0005-0000-0000-0000680C0000}"/>
    <cellStyle name="40% - Accent6 2 4 5" xfId="5419" xr:uid="{00000000-0005-0000-0000-0000690C0000}"/>
    <cellStyle name="40% - Accent6 2 5" xfId="964" xr:uid="{00000000-0005-0000-0000-00006A0C0000}"/>
    <cellStyle name="40% - Accent6 2 5 2" xfId="4608" xr:uid="{00000000-0005-0000-0000-00006B0C0000}"/>
    <cellStyle name="40% - Accent6 2 5 2 2" xfId="9371" xr:uid="{00000000-0005-0000-0000-00006C0C0000}"/>
    <cellStyle name="40% - Accent6 2 5 3" xfId="2692" xr:uid="{00000000-0005-0000-0000-00006D0C0000}"/>
    <cellStyle name="40% - Accent6 2 5 3 2" xfId="7456" xr:uid="{00000000-0005-0000-0000-00006E0C0000}"/>
    <cellStyle name="40% - Accent6 2 5 4" xfId="5702" xr:uid="{00000000-0005-0000-0000-00006F0C0000}"/>
    <cellStyle name="40% - Accent6 2 6" xfId="1896" xr:uid="{00000000-0005-0000-0000-0000700C0000}"/>
    <cellStyle name="40% - Accent6 2 6 2" xfId="3798" xr:uid="{00000000-0005-0000-0000-0000710C0000}"/>
    <cellStyle name="40% - Accent6 2 6 2 2" xfId="8566" xr:uid="{00000000-0005-0000-0000-0000720C0000}"/>
    <cellStyle name="40% - Accent6 2 6 3" xfId="6651" xr:uid="{00000000-0005-0000-0000-0000730C0000}"/>
    <cellStyle name="40% - Accent6 2 7" xfId="3649" xr:uid="{00000000-0005-0000-0000-0000740C0000}"/>
    <cellStyle name="40% - Accent6 2 7 2" xfId="8417" xr:uid="{00000000-0005-0000-0000-0000750C0000}"/>
    <cellStyle name="40% - Accent6 2 8" xfId="2985" xr:uid="{00000000-0005-0000-0000-0000760C0000}"/>
    <cellStyle name="40% - Accent6 2 8 2" xfId="7754" xr:uid="{00000000-0005-0000-0000-0000770C0000}"/>
    <cellStyle name="40% - Accent6 2 9" xfId="1732" xr:uid="{00000000-0005-0000-0000-0000780C0000}"/>
    <cellStyle name="40% - Accent6 2 9 2" xfId="6502" xr:uid="{00000000-0005-0000-0000-0000790C0000}"/>
    <cellStyle name="40% - Accent6 3" xfId="184" xr:uid="{00000000-0005-0000-0000-00007A0C0000}"/>
    <cellStyle name="40% - Accent6 3 10" xfId="4976" xr:uid="{00000000-0005-0000-0000-00007B0C0000}"/>
    <cellStyle name="40% - Accent6 3 2" xfId="371" xr:uid="{00000000-0005-0000-0000-00007C0C0000}"/>
    <cellStyle name="40% - Accent6 3 2 2" xfId="586" xr:uid="{00000000-0005-0000-0000-00007D0C0000}"/>
    <cellStyle name="40% - Accent6 3 2 2 2" xfId="1361" xr:uid="{00000000-0005-0000-0000-00007E0C0000}"/>
    <cellStyle name="40% - Accent6 3 2 2 2 2" xfId="4236" xr:uid="{00000000-0005-0000-0000-00007F0C0000}"/>
    <cellStyle name="40% - Accent6 3 2 2 2 2 2" xfId="9000" xr:uid="{00000000-0005-0000-0000-0000800C0000}"/>
    <cellStyle name="40% - Accent6 3 2 2 2 3" xfId="6104" xr:uid="{00000000-0005-0000-0000-0000810C0000}"/>
    <cellStyle name="40% - Accent6 3 2 2 3" xfId="3492" xr:uid="{00000000-0005-0000-0000-0000820C0000}"/>
    <cellStyle name="40% - Accent6 3 2 2 3 2" xfId="8260" xr:uid="{00000000-0005-0000-0000-0000830C0000}"/>
    <cellStyle name="40% - Accent6 3 2 2 4" xfId="2322" xr:uid="{00000000-0005-0000-0000-0000840C0000}"/>
    <cellStyle name="40% - Accent6 3 2 2 4 2" xfId="7085" xr:uid="{00000000-0005-0000-0000-0000850C0000}"/>
    <cellStyle name="40% - Accent6 3 2 2 5" xfId="5332" xr:uid="{00000000-0005-0000-0000-0000860C0000}"/>
    <cellStyle name="40% - Accent6 3 2 3" xfId="825" xr:uid="{00000000-0005-0000-0000-0000870C0000}"/>
    <cellStyle name="40% - Accent6 3 2 3 2" xfId="1593" xr:uid="{00000000-0005-0000-0000-0000880C0000}"/>
    <cellStyle name="40% - Accent6 3 2 3 2 2" xfId="4469" xr:uid="{00000000-0005-0000-0000-0000890C0000}"/>
    <cellStyle name="40% - Accent6 3 2 3 2 2 2" xfId="9232" xr:uid="{00000000-0005-0000-0000-00008A0C0000}"/>
    <cellStyle name="40% - Accent6 3 2 3 2 3" xfId="6360" xr:uid="{00000000-0005-0000-0000-00008B0C0000}"/>
    <cellStyle name="40% - Accent6 3 2 3 3" xfId="2554" xr:uid="{00000000-0005-0000-0000-00008C0C0000}"/>
    <cellStyle name="40% - Accent6 3 2 3 3 2" xfId="7317" xr:uid="{00000000-0005-0000-0000-00008D0C0000}"/>
    <cellStyle name="40% - Accent6 3 2 3 4" xfId="5588" xr:uid="{00000000-0005-0000-0000-00008E0C0000}"/>
    <cellStyle name="40% - Accent6 3 2 4" xfId="1152" xr:uid="{00000000-0005-0000-0000-00008F0C0000}"/>
    <cellStyle name="40% - Accent6 3 2 4 2" xfId="4795" xr:uid="{00000000-0005-0000-0000-0000900C0000}"/>
    <cellStyle name="40% - Accent6 3 2 4 2 2" xfId="9558" xr:uid="{00000000-0005-0000-0000-0000910C0000}"/>
    <cellStyle name="40% - Accent6 3 2 4 3" xfId="2874" xr:uid="{00000000-0005-0000-0000-0000920C0000}"/>
    <cellStyle name="40% - Accent6 3 2 4 3 2" xfId="7643" xr:uid="{00000000-0005-0000-0000-0000930C0000}"/>
    <cellStyle name="40% - Accent6 3 2 4 4" xfId="5862" xr:uid="{00000000-0005-0000-0000-0000940C0000}"/>
    <cellStyle name="40% - Accent6 3 2 5" xfId="4021" xr:uid="{00000000-0005-0000-0000-0000950C0000}"/>
    <cellStyle name="40% - Accent6 3 2 5 2" xfId="8785" xr:uid="{00000000-0005-0000-0000-0000960C0000}"/>
    <cellStyle name="40% - Accent6 3 2 6" xfId="3159" xr:uid="{00000000-0005-0000-0000-0000970C0000}"/>
    <cellStyle name="40% - Accent6 3 2 6 2" xfId="7928" xr:uid="{00000000-0005-0000-0000-0000980C0000}"/>
    <cellStyle name="40% - Accent6 3 2 7" xfId="2110" xr:uid="{00000000-0005-0000-0000-0000990C0000}"/>
    <cellStyle name="40% - Accent6 3 2 7 2" xfId="6870" xr:uid="{00000000-0005-0000-0000-00009A0C0000}"/>
    <cellStyle name="40% - Accent6 3 2 8" xfId="5090" xr:uid="{00000000-0005-0000-0000-00009B0C0000}"/>
    <cellStyle name="40% - Accent6 3 3" xfId="513" xr:uid="{00000000-0005-0000-0000-00009C0C0000}"/>
    <cellStyle name="40% - Accent6 3 3 2" xfId="1288" xr:uid="{00000000-0005-0000-0000-00009D0C0000}"/>
    <cellStyle name="40% - Accent6 3 3 2 2" xfId="4163" xr:uid="{00000000-0005-0000-0000-00009E0C0000}"/>
    <cellStyle name="40% - Accent6 3 3 2 2 2" xfId="8927" xr:uid="{00000000-0005-0000-0000-00009F0C0000}"/>
    <cellStyle name="40% - Accent6 3 3 2 3" xfId="5990" xr:uid="{00000000-0005-0000-0000-0000A00C0000}"/>
    <cellStyle name="40% - Accent6 3 3 3" xfId="3318" xr:uid="{00000000-0005-0000-0000-0000A10C0000}"/>
    <cellStyle name="40% - Accent6 3 3 3 2" xfId="8087" xr:uid="{00000000-0005-0000-0000-0000A20C0000}"/>
    <cellStyle name="40% - Accent6 3 3 4" xfId="2249" xr:uid="{00000000-0005-0000-0000-0000A30C0000}"/>
    <cellStyle name="40% - Accent6 3 3 4 2" xfId="7012" xr:uid="{00000000-0005-0000-0000-0000A40C0000}"/>
    <cellStyle name="40% - Accent6 3 3 5" xfId="5218" xr:uid="{00000000-0005-0000-0000-0000A50C0000}"/>
    <cellStyle name="40% - Accent6 3 4" xfId="670" xr:uid="{00000000-0005-0000-0000-0000A60C0000}"/>
    <cellStyle name="40% - Accent6 3 4 2" xfId="1440" xr:uid="{00000000-0005-0000-0000-0000A70C0000}"/>
    <cellStyle name="40% - Accent6 3 4 2 2" xfId="4316" xr:uid="{00000000-0005-0000-0000-0000A80C0000}"/>
    <cellStyle name="40% - Accent6 3 4 2 2 2" xfId="9079" xr:uid="{00000000-0005-0000-0000-0000A90C0000}"/>
    <cellStyle name="40% - Accent6 3 4 2 3" xfId="6205" xr:uid="{00000000-0005-0000-0000-0000AA0C0000}"/>
    <cellStyle name="40% - Accent6 3 4 3" xfId="2401" xr:uid="{00000000-0005-0000-0000-0000AB0C0000}"/>
    <cellStyle name="40% - Accent6 3 4 3 2" xfId="7164" xr:uid="{00000000-0005-0000-0000-0000AC0C0000}"/>
    <cellStyle name="40% - Accent6 3 4 4" xfId="5433" xr:uid="{00000000-0005-0000-0000-0000AD0C0000}"/>
    <cellStyle name="40% - Accent6 3 5" xfId="980" xr:uid="{00000000-0005-0000-0000-0000AE0C0000}"/>
    <cellStyle name="40% - Accent6 3 5 2" xfId="4624" xr:uid="{00000000-0005-0000-0000-0000AF0C0000}"/>
    <cellStyle name="40% - Accent6 3 5 2 2" xfId="9387" xr:uid="{00000000-0005-0000-0000-0000B00C0000}"/>
    <cellStyle name="40% - Accent6 3 5 3" xfId="2708" xr:uid="{00000000-0005-0000-0000-0000B10C0000}"/>
    <cellStyle name="40% - Accent6 3 5 3 2" xfId="7472" xr:uid="{00000000-0005-0000-0000-0000B20C0000}"/>
    <cellStyle name="40% - Accent6 3 5 4" xfId="5748" xr:uid="{00000000-0005-0000-0000-0000B30C0000}"/>
    <cellStyle name="40% - Accent6 3 6" xfId="1939" xr:uid="{00000000-0005-0000-0000-0000B40C0000}"/>
    <cellStyle name="40% - Accent6 3 6 2" xfId="3841" xr:uid="{00000000-0005-0000-0000-0000B50C0000}"/>
    <cellStyle name="40% - Accent6 3 6 2 2" xfId="8609" xr:uid="{00000000-0005-0000-0000-0000B60C0000}"/>
    <cellStyle name="40% - Accent6 3 6 3" xfId="6694" xr:uid="{00000000-0005-0000-0000-0000B70C0000}"/>
    <cellStyle name="40% - Accent6 3 7" xfId="3665" xr:uid="{00000000-0005-0000-0000-0000B80C0000}"/>
    <cellStyle name="40% - Accent6 3 7 2" xfId="8433" xr:uid="{00000000-0005-0000-0000-0000B90C0000}"/>
    <cellStyle name="40% - Accent6 3 8" xfId="2999" xr:uid="{00000000-0005-0000-0000-0000BA0C0000}"/>
    <cellStyle name="40% - Accent6 3 8 2" xfId="7768" xr:uid="{00000000-0005-0000-0000-0000BB0C0000}"/>
    <cellStyle name="40% - Accent6 3 9" xfId="1748" xr:uid="{00000000-0005-0000-0000-0000BC0C0000}"/>
    <cellStyle name="40% - Accent6 3 9 2" xfId="6518" xr:uid="{00000000-0005-0000-0000-0000BD0C0000}"/>
    <cellStyle name="40% - Accent6 4" xfId="198" xr:uid="{00000000-0005-0000-0000-0000BE0C0000}"/>
    <cellStyle name="40% - Accent6 4 2" xfId="384" xr:uid="{00000000-0005-0000-0000-0000BF0C0000}"/>
    <cellStyle name="40% - Accent6 4 2 2" xfId="1166" xr:uid="{00000000-0005-0000-0000-0000C00C0000}"/>
    <cellStyle name="40% - Accent6 4 2 2 2" xfId="4809" xr:uid="{00000000-0005-0000-0000-0000C10C0000}"/>
    <cellStyle name="40% - Accent6 4 2 2 2 2" xfId="9572" xr:uid="{00000000-0005-0000-0000-0000C20C0000}"/>
    <cellStyle name="40% - Accent6 4 2 2 3" xfId="2888" xr:uid="{00000000-0005-0000-0000-0000C30C0000}"/>
    <cellStyle name="40% - Accent6 4 2 2 3 2" xfId="7657" xr:uid="{00000000-0005-0000-0000-0000C40C0000}"/>
    <cellStyle name="40% - Accent6 4 2 2 4" xfId="6118" xr:uid="{00000000-0005-0000-0000-0000C50C0000}"/>
    <cellStyle name="40% - Accent6 4 2 3" xfId="4034" xr:uid="{00000000-0005-0000-0000-0000C60C0000}"/>
    <cellStyle name="40% - Accent6 4 2 3 2" xfId="8798" xr:uid="{00000000-0005-0000-0000-0000C70C0000}"/>
    <cellStyle name="40% - Accent6 4 2 4" xfId="3506" xr:uid="{00000000-0005-0000-0000-0000C80C0000}"/>
    <cellStyle name="40% - Accent6 4 2 4 2" xfId="8274" xr:uid="{00000000-0005-0000-0000-0000C90C0000}"/>
    <cellStyle name="40% - Accent6 4 2 5" xfId="2123" xr:uid="{00000000-0005-0000-0000-0000CA0C0000}"/>
    <cellStyle name="40% - Accent6 4 2 5 2" xfId="6883" xr:uid="{00000000-0005-0000-0000-0000CB0C0000}"/>
    <cellStyle name="40% - Accent6 4 2 6" xfId="5346" xr:uid="{00000000-0005-0000-0000-0000CC0C0000}"/>
    <cellStyle name="40% - Accent6 4 3" xfId="837" xr:uid="{00000000-0005-0000-0000-0000CD0C0000}"/>
    <cellStyle name="40% - Accent6 4 3 2" xfId="1605" xr:uid="{00000000-0005-0000-0000-0000CE0C0000}"/>
    <cellStyle name="40% - Accent6 4 3 2 2" xfId="4481" xr:uid="{00000000-0005-0000-0000-0000CF0C0000}"/>
    <cellStyle name="40% - Accent6 4 3 2 2 2" xfId="9244" xr:uid="{00000000-0005-0000-0000-0000D00C0000}"/>
    <cellStyle name="40% - Accent6 4 3 2 3" xfId="6374" xr:uid="{00000000-0005-0000-0000-0000D10C0000}"/>
    <cellStyle name="40% - Accent6 4 3 3" xfId="3332" xr:uid="{00000000-0005-0000-0000-0000D20C0000}"/>
    <cellStyle name="40% - Accent6 4 3 3 2" xfId="8101" xr:uid="{00000000-0005-0000-0000-0000D30C0000}"/>
    <cellStyle name="40% - Accent6 4 3 4" xfId="2566" xr:uid="{00000000-0005-0000-0000-0000D40C0000}"/>
    <cellStyle name="40% - Accent6 4 3 4 2" xfId="7329" xr:uid="{00000000-0005-0000-0000-0000D50C0000}"/>
    <cellStyle name="40% - Accent6 4 3 5" xfId="5602" xr:uid="{00000000-0005-0000-0000-0000D60C0000}"/>
    <cellStyle name="40% - Accent6 4 4" xfId="994" xr:uid="{00000000-0005-0000-0000-0000D70C0000}"/>
    <cellStyle name="40% - Accent6 4 4 2" xfId="4638" xr:uid="{00000000-0005-0000-0000-0000D80C0000}"/>
    <cellStyle name="40% - Accent6 4 4 2 2" xfId="9401" xr:uid="{00000000-0005-0000-0000-0000D90C0000}"/>
    <cellStyle name="40% - Accent6 4 4 3" xfId="2722" xr:uid="{00000000-0005-0000-0000-0000DA0C0000}"/>
    <cellStyle name="40% - Accent6 4 4 3 2" xfId="7486" xr:uid="{00000000-0005-0000-0000-0000DB0C0000}"/>
    <cellStyle name="40% - Accent6 4 4 4" xfId="5876" xr:uid="{00000000-0005-0000-0000-0000DC0C0000}"/>
    <cellStyle name="40% - Accent6 4 5" xfId="1953" xr:uid="{00000000-0005-0000-0000-0000DD0C0000}"/>
    <cellStyle name="40% - Accent6 4 5 2" xfId="3855" xr:uid="{00000000-0005-0000-0000-0000DE0C0000}"/>
    <cellStyle name="40% - Accent6 4 5 2 2" xfId="8623" xr:uid="{00000000-0005-0000-0000-0000DF0C0000}"/>
    <cellStyle name="40% - Accent6 4 5 3" xfId="6708" xr:uid="{00000000-0005-0000-0000-0000E00C0000}"/>
    <cellStyle name="40% - Accent6 4 6" xfId="3679" xr:uid="{00000000-0005-0000-0000-0000E10C0000}"/>
    <cellStyle name="40% - Accent6 4 6 2" xfId="8447" xr:uid="{00000000-0005-0000-0000-0000E20C0000}"/>
    <cellStyle name="40% - Accent6 4 7" xfId="3173" xr:uid="{00000000-0005-0000-0000-0000E30C0000}"/>
    <cellStyle name="40% - Accent6 4 7 2" xfId="7942" xr:uid="{00000000-0005-0000-0000-0000E40C0000}"/>
    <cellStyle name="40% - Accent6 4 8" xfId="1762" xr:uid="{00000000-0005-0000-0000-0000E50C0000}"/>
    <cellStyle name="40% - Accent6 4 8 2" xfId="6532" xr:uid="{00000000-0005-0000-0000-0000E60C0000}"/>
    <cellStyle name="40% - Accent6 4 9" xfId="5104" xr:uid="{00000000-0005-0000-0000-0000E70C0000}"/>
    <cellStyle name="40% - Accent6 5" xfId="231" xr:uid="{00000000-0005-0000-0000-0000E80C0000}"/>
    <cellStyle name="40% - Accent6 5 2" xfId="398" xr:uid="{00000000-0005-0000-0000-0000E90C0000}"/>
    <cellStyle name="40% - Accent6 5 2 2" xfId="1178" xr:uid="{00000000-0005-0000-0000-0000EA0C0000}"/>
    <cellStyle name="40% - Accent6 5 2 2 2" xfId="4821" xr:uid="{00000000-0005-0000-0000-0000EB0C0000}"/>
    <cellStyle name="40% - Accent6 5 2 2 2 2" xfId="9584" xr:uid="{00000000-0005-0000-0000-0000EC0C0000}"/>
    <cellStyle name="40% - Accent6 5 2 2 3" xfId="2900" xr:uid="{00000000-0005-0000-0000-0000ED0C0000}"/>
    <cellStyle name="40% - Accent6 5 2 2 3 2" xfId="7669" xr:uid="{00000000-0005-0000-0000-0000EE0C0000}"/>
    <cellStyle name="40% - Accent6 5 2 2 4" xfId="6008" xr:uid="{00000000-0005-0000-0000-0000EF0C0000}"/>
    <cellStyle name="40% - Accent6 5 2 3" xfId="4048" xr:uid="{00000000-0005-0000-0000-0000F00C0000}"/>
    <cellStyle name="40% - Accent6 5 2 3 2" xfId="8812" xr:uid="{00000000-0005-0000-0000-0000F10C0000}"/>
    <cellStyle name="40% - Accent6 5 2 4" xfId="3520" xr:uid="{00000000-0005-0000-0000-0000F20C0000}"/>
    <cellStyle name="40% - Accent6 5 2 4 2" xfId="8288" xr:uid="{00000000-0005-0000-0000-0000F30C0000}"/>
    <cellStyle name="40% - Accent6 5 2 5" xfId="2135" xr:uid="{00000000-0005-0000-0000-0000F40C0000}"/>
    <cellStyle name="40% - Accent6 5 2 5 2" xfId="6897" xr:uid="{00000000-0005-0000-0000-0000F50C0000}"/>
    <cellStyle name="40% - Accent6 5 2 6" xfId="5236" xr:uid="{00000000-0005-0000-0000-0000F60C0000}"/>
    <cellStyle name="40% - Accent6 5 3" xfId="761" xr:uid="{00000000-0005-0000-0000-0000F70C0000}"/>
    <cellStyle name="40% - Accent6 5 3 2" xfId="1529" xr:uid="{00000000-0005-0000-0000-0000F80C0000}"/>
    <cellStyle name="40% - Accent6 5 3 2 2" xfId="4405" xr:uid="{00000000-0005-0000-0000-0000F90C0000}"/>
    <cellStyle name="40% - Accent6 5 3 2 2 2" xfId="9168" xr:uid="{00000000-0005-0000-0000-0000FA0C0000}"/>
    <cellStyle name="40% - Accent6 5 3 2 3" xfId="6295" xr:uid="{00000000-0005-0000-0000-0000FB0C0000}"/>
    <cellStyle name="40% - Accent6 5 3 3" xfId="3346" xr:uid="{00000000-0005-0000-0000-0000FC0C0000}"/>
    <cellStyle name="40% - Accent6 5 3 3 2" xfId="8115" xr:uid="{00000000-0005-0000-0000-0000FD0C0000}"/>
    <cellStyle name="40% - Accent6 5 3 4" xfId="2490" xr:uid="{00000000-0005-0000-0000-0000FE0C0000}"/>
    <cellStyle name="40% - Accent6 5 3 4 2" xfId="7253" xr:uid="{00000000-0005-0000-0000-0000FF0C0000}"/>
    <cellStyle name="40% - Accent6 5 3 5" xfId="5523" xr:uid="{00000000-0005-0000-0000-0000000D0000}"/>
    <cellStyle name="40% - Accent6 5 4" xfId="1006" xr:uid="{00000000-0005-0000-0000-0000010D0000}"/>
    <cellStyle name="40% - Accent6 5 4 2" xfId="4650" xr:uid="{00000000-0005-0000-0000-0000020D0000}"/>
    <cellStyle name="40% - Accent6 5 4 2 2" xfId="9413" xr:uid="{00000000-0005-0000-0000-0000030D0000}"/>
    <cellStyle name="40% - Accent6 5 4 3" xfId="2734" xr:uid="{00000000-0005-0000-0000-0000040D0000}"/>
    <cellStyle name="40% - Accent6 5 4 3 2" xfId="7498" xr:uid="{00000000-0005-0000-0000-0000050D0000}"/>
    <cellStyle name="40% - Accent6 5 4 4" xfId="5766" xr:uid="{00000000-0005-0000-0000-0000060D0000}"/>
    <cellStyle name="40% - Accent6 5 5" xfId="1979" xr:uid="{00000000-0005-0000-0000-0000070D0000}"/>
    <cellStyle name="40% - Accent6 5 5 2" xfId="3882" xr:uid="{00000000-0005-0000-0000-0000080D0000}"/>
    <cellStyle name="40% - Accent6 5 5 2 2" xfId="8646" xr:uid="{00000000-0005-0000-0000-0000090D0000}"/>
    <cellStyle name="40% - Accent6 5 5 3" xfId="6731" xr:uid="{00000000-0005-0000-0000-00000A0D0000}"/>
    <cellStyle name="40% - Accent6 5 6" xfId="3693" xr:uid="{00000000-0005-0000-0000-00000B0D0000}"/>
    <cellStyle name="40% - Accent6 5 6 2" xfId="8461" xr:uid="{00000000-0005-0000-0000-00000C0D0000}"/>
    <cellStyle name="40% - Accent6 5 7" xfId="3094" xr:uid="{00000000-0005-0000-0000-00000D0D0000}"/>
    <cellStyle name="40% - Accent6 5 7 2" xfId="7863" xr:uid="{00000000-0005-0000-0000-00000E0D0000}"/>
    <cellStyle name="40% - Accent6 5 8" xfId="1774" xr:uid="{00000000-0005-0000-0000-00000F0D0000}"/>
    <cellStyle name="40% - Accent6 5 8 2" xfId="6546" xr:uid="{00000000-0005-0000-0000-0000100D0000}"/>
    <cellStyle name="40% - Accent6 5 9" xfId="4994" xr:uid="{00000000-0005-0000-0000-0000110D0000}"/>
    <cellStyle name="40% - Accent6 6" xfId="310" xr:uid="{00000000-0005-0000-0000-0000120D0000}"/>
    <cellStyle name="40% - Accent6 6 2" xfId="1087" xr:uid="{00000000-0005-0000-0000-0000130D0000}"/>
    <cellStyle name="40% - Accent6 6 2 2" xfId="4730" xr:uid="{00000000-0005-0000-0000-0000140D0000}"/>
    <cellStyle name="40% - Accent6 6 2 2 2" xfId="9493" xr:uid="{00000000-0005-0000-0000-0000150D0000}"/>
    <cellStyle name="40% - Accent6 6 2 3" xfId="2809" xr:uid="{00000000-0005-0000-0000-0000160D0000}"/>
    <cellStyle name="40% - Accent6 6 2 3 2" xfId="7578" xr:uid="{00000000-0005-0000-0000-0000170D0000}"/>
    <cellStyle name="40% - Accent6 6 2 4" xfId="5894" xr:uid="{00000000-0005-0000-0000-0000180D0000}"/>
    <cellStyle name="40% - Accent6 6 3" xfId="3960" xr:uid="{00000000-0005-0000-0000-0000190D0000}"/>
    <cellStyle name="40% - Accent6 6 3 2" xfId="8724" xr:uid="{00000000-0005-0000-0000-00001A0D0000}"/>
    <cellStyle name="40% - Accent6 6 4" xfId="3427" xr:uid="{00000000-0005-0000-0000-00001B0D0000}"/>
    <cellStyle name="40% - Accent6 6 4 2" xfId="8195" xr:uid="{00000000-0005-0000-0000-00001C0D0000}"/>
    <cellStyle name="40% - Accent6 6 5" xfId="2051" xr:uid="{00000000-0005-0000-0000-00001D0D0000}"/>
    <cellStyle name="40% - Accent6 6 5 2" xfId="6809" xr:uid="{00000000-0005-0000-0000-00001E0D0000}"/>
    <cellStyle name="40% - Accent6 6 6" xfId="5122" xr:uid="{00000000-0005-0000-0000-00001F0D0000}"/>
    <cellStyle name="40% - Accent6 7" xfId="598" xr:uid="{00000000-0005-0000-0000-0000200D0000}"/>
    <cellStyle name="40% - Accent6 7 2" xfId="1373" xr:uid="{00000000-0005-0000-0000-0000210D0000}"/>
    <cellStyle name="40% - Accent6 7 2 2" xfId="4248" xr:uid="{00000000-0005-0000-0000-0000220D0000}"/>
    <cellStyle name="40% - Accent6 7 2 2 2" xfId="9012" xr:uid="{00000000-0005-0000-0000-0000230D0000}"/>
    <cellStyle name="40% - Accent6 7 2 3" xfId="6132" xr:uid="{00000000-0005-0000-0000-0000240D0000}"/>
    <cellStyle name="40% - Accent6 7 3" xfId="3253" xr:uid="{00000000-0005-0000-0000-0000250D0000}"/>
    <cellStyle name="40% - Accent6 7 3 2" xfId="8022" xr:uid="{00000000-0005-0000-0000-0000260D0000}"/>
    <cellStyle name="40% - Accent6 7 4" xfId="2334" xr:uid="{00000000-0005-0000-0000-0000270D0000}"/>
    <cellStyle name="40% - Accent6 7 4 2" xfId="7097" xr:uid="{00000000-0005-0000-0000-0000280D0000}"/>
    <cellStyle name="40% - Accent6 7 5" xfId="5360" xr:uid="{00000000-0005-0000-0000-0000290D0000}"/>
    <cellStyle name="40% - Accent6 8" xfId="641" xr:uid="{00000000-0005-0000-0000-00002A0D0000}"/>
    <cellStyle name="40% - Accent6 8 2" xfId="1412" xr:uid="{00000000-0005-0000-0000-00002B0D0000}"/>
    <cellStyle name="40% - Accent6 8 2 2" xfId="4288" xr:uid="{00000000-0005-0000-0000-00002C0D0000}"/>
    <cellStyle name="40% - Accent6 8 2 2 2" xfId="9051" xr:uid="{00000000-0005-0000-0000-00002D0D0000}"/>
    <cellStyle name="40% - Accent6 8 2 3" xfId="6177" xr:uid="{00000000-0005-0000-0000-00002E0D0000}"/>
    <cellStyle name="40% - Accent6 8 3" xfId="2373" xr:uid="{00000000-0005-0000-0000-00002F0D0000}"/>
    <cellStyle name="40% - Accent6 8 3 2" xfId="7136" xr:uid="{00000000-0005-0000-0000-0000300D0000}"/>
    <cellStyle name="40% - Accent6 8 4" xfId="5405" xr:uid="{00000000-0005-0000-0000-0000310D0000}"/>
    <cellStyle name="40% - Accent6 9" xfId="915" xr:uid="{00000000-0005-0000-0000-0000320D0000}"/>
    <cellStyle name="40% - Accent6 9 2" xfId="4559" xr:uid="{00000000-0005-0000-0000-0000330D0000}"/>
    <cellStyle name="40% - Accent6 9 2 2" xfId="9322" xr:uid="{00000000-0005-0000-0000-0000340D0000}"/>
    <cellStyle name="40% - Accent6 9 3" xfId="2643" xr:uid="{00000000-0005-0000-0000-0000350D0000}"/>
    <cellStyle name="40% - Accent6 9 3 2" xfId="7407" xr:uid="{00000000-0005-0000-0000-0000360D0000}"/>
    <cellStyle name="40% - Accent6 9 4" xfId="5652" xr:uid="{00000000-0005-0000-0000-0000370D0000}"/>
    <cellStyle name="60% - Accent1" xfId="20" builtinId="32" customBuiltin="1"/>
    <cellStyle name="60% - Accent1 2" xfId="9904" xr:uid="{382FD1B8-00AB-4268-9682-61B1BAD58396}"/>
    <cellStyle name="60% - Accent2" xfId="24" builtinId="36" customBuiltin="1"/>
    <cellStyle name="60% - Accent2 2" xfId="9905" xr:uid="{49AEC942-0C7A-4C90-AB4A-D8DE349A10CB}"/>
    <cellStyle name="60% - Accent3" xfId="28" builtinId="40" customBuiltin="1"/>
    <cellStyle name="60% - Accent3 2" xfId="9906" xr:uid="{0FD2A726-7A42-4EB6-A93E-FDB4CE977C0E}"/>
    <cellStyle name="60% - Accent4" xfId="32" builtinId="44" customBuiltin="1"/>
    <cellStyle name="60% - Accent4 2" xfId="9907" xr:uid="{4F54DD53-95EF-4E26-B0C3-864343DDB9CF}"/>
    <cellStyle name="60% - Accent5" xfId="36" builtinId="48" customBuiltin="1"/>
    <cellStyle name="60% - Accent5 2" xfId="9908" xr:uid="{2ED4F6C6-B29B-47CB-9342-0FE6B75950B4}"/>
    <cellStyle name="60% - Accent6" xfId="40" builtinId="52" customBuiltin="1"/>
    <cellStyle name="60% - Accent6 2" xfId="9909" xr:uid="{7C3FF986-0580-4E55-A8EB-1EC1D184E893}"/>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9889" builtinId="3"/>
    <cellStyle name="Comma 10" xfId="10434" xr:uid="{B1C2E3C0-7745-4E77-BD4B-7428504C12D0}"/>
    <cellStyle name="Comma 11" xfId="9900" xr:uid="{B77BB27D-96E6-4A49-ACF9-BFB51E5634A0}"/>
    <cellStyle name="Comma 2" xfId="48" xr:uid="{00000000-0005-0000-0000-0000480D0000}"/>
    <cellStyle name="Comma 2 2" xfId="62" xr:uid="{00000000-0005-0000-0000-0000490D0000}"/>
    <cellStyle name="Comma 2 2 10" xfId="1646" xr:uid="{00000000-0005-0000-0000-00004A0D0000}"/>
    <cellStyle name="Comma 2 2 10 2" xfId="6416" xr:uid="{00000000-0005-0000-0000-00004B0D0000}"/>
    <cellStyle name="Comma 2 2 10 2 2" xfId="9801" xr:uid="{00000000-0005-0000-0000-00004C0D0000}"/>
    <cellStyle name="Comma 2 2 10 2 2 2" xfId="10346" xr:uid="{1DF594EF-8303-44F8-904F-AED7439EFD10}"/>
    <cellStyle name="Comma 2 2 10 2 3" xfId="10084" xr:uid="{1B459B18-FFC1-402B-94AC-1F15B8E9FB16}"/>
    <cellStyle name="Comma 2 2 10 3" xfId="9676" xr:uid="{00000000-0005-0000-0000-00004D0D0000}"/>
    <cellStyle name="Comma 2 2 10 3 2" xfId="10221" xr:uid="{B03042C5-FF48-41D6-924B-EDD7834C057F}"/>
    <cellStyle name="Comma 2 2 10 4" xfId="9959" xr:uid="{C2EDA208-39E1-4E60-BCAB-7C4A98E33F13}"/>
    <cellStyle name="Comma 2 2 11" xfId="4884" xr:uid="{00000000-0005-0000-0000-00004E0D0000}"/>
    <cellStyle name="Comma 2 2 11 2" xfId="9765" xr:uid="{00000000-0005-0000-0000-00004F0D0000}"/>
    <cellStyle name="Comma 2 2 11 2 2" xfId="10310" xr:uid="{E1DCA11D-9E7F-4BAC-A80B-F9D1310DE869}"/>
    <cellStyle name="Comma 2 2 11 3" xfId="10048" xr:uid="{05CCEC10-862A-49AD-A74E-AA5329233ED3}"/>
    <cellStyle name="Comma 2 2 12" xfId="9629" xr:uid="{00000000-0005-0000-0000-0000500D0000}"/>
    <cellStyle name="Comma 2 2 12 2" xfId="10175" xr:uid="{63F21F0E-7B79-4978-98E8-8100387001DF}"/>
    <cellStyle name="Comma 2 2 13" xfId="9913" xr:uid="{90FFF13E-1756-4B70-88FB-F6BE95C600E3}"/>
    <cellStyle name="Comma 2 2 2" xfId="101" xr:uid="{00000000-0005-0000-0000-0000510D0000}"/>
    <cellStyle name="Comma 2 2 2 10" xfId="4934" xr:uid="{00000000-0005-0000-0000-0000520D0000}"/>
    <cellStyle name="Comma 2 2 2 10 2" xfId="9766" xr:uid="{00000000-0005-0000-0000-0000530D0000}"/>
    <cellStyle name="Comma 2 2 2 10 2 2" xfId="10311" xr:uid="{D645E03B-C104-4257-AC86-A936AA4FED95}"/>
    <cellStyle name="Comma 2 2 2 10 3" xfId="10049" xr:uid="{82265545-E7AB-4F18-AC34-2503F46C254C}"/>
    <cellStyle name="Comma 2 2 2 11" xfId="9630" xr:uid="{00000000-0005-0000-0000-0000540D0000}"/>
    <cellStyle name="Comma 2 2 2 11 2" xfId="10176" xr:uid="{FA0FC6C0-D7E6-46BC-8550-5D0251ECDC18}"/>
    <cellStyle name="Comma 2 2 2 12" xfId="9914" xr:uid="{7D82FACC-504F-41B9-AD50-2F2CA75FD394}"/>
    <cellStyle name="Comma 2 2 2 2" xfId="144" xr:uid="{00000000-0005-0000-0000-0000550D0000}"/>
    <cellStyle name="Comma 2 2 2 2 10" xfId="9920" xr:uid="{E9F3C24E-90E6-42A6-8162-C95292125DAD}"/>
    <cellStyle name="Comma 2 2 2 2 2" xfId="546" xr:uid="{00000000-0005-0000-0000-0000560D0000}"/>
    <cellStyle name="Comma 2 2 2 2 2 2" xfId="1321" xr:uid="{00000000-0005-0000-0000-0000570D0000}"/>
    <cellStyle name="Comma 2 2 2 2 2 2 2" xfId="4196" xr:uid="{00000000-0005-0000-0000-0000580D0000}"/>
    <cellStyle name="Comma 2 2 2 2 2 2 2 2" xfId="8960" xr:uid="{00000000-0005-0000-0000-0000590D0000}"/>
    <cellStyle name="Comma 2 2 2 2 2 2 2 2 2" xfId="9872" xr:uid="{00000000-0005-0000-0000-00005A0D0000}"/>
    <cellStyle name="Comma 2 2 2 2 2 2 2 2 2 2" xfId="10417" xr:uid="{4CAD3947-EAB1-4086-AA58-20EEC4DE6A19}"/>
    <cellStyle name="Comma 2 2 2 2 2 2 2 2 3" xfId="10155" xr:uid="{AA63C7AD-E748-4E5D-9C0B-1D1E8A9D9A61}"/>
    <cellStyle name="Comma 2 2 2 2 2 2 2 3" xfId="9748" xr:uid="{00000000-0005-0000-0000-00005B0D0000}"/>
    <cellStyle name="Comma 2 2 2 2 2 2 2 3 2" xfId="10293" xr:uid="{F36D348B-FAB1-4291-AEB1-AFB149E51DFB}"/>
    <cellStyle name="Comma 2 2 2 2 2 2 2 4" xfId="10031" xr:uid="{0318FDBA-0AA5-472E-85B1-5A39E15FD333}"/>
    <cellStyle name="Comma 2 2 2 2 2 2 3" xfId="6062" xr:uid="{00000000-0005-0000-0000-00005C0D0000}"/>
    <cellStyle name="Comma 2 2 2 2 2 2 3 2" xfId="9790" xr:uid="{00000000-0005-0000-0000-00005D0D0000}"/>
    <cellStyle name="Comma 2 2 2 2 2 2 3 2 2" xfId="10335" xr:uid="{3634CF45-1ED6-41B1-B569-20B3B51B5C92}"/>
    <cellStyle name="Comma 2 2 2 2 2 2 3 3" xfId="10073" xr:uid="{0B2B2C34-7D78-4639-B53A-6F080D2E221B}"/>
    <cellStyle name="Comma 2 2 2 2 2 2 4" xfId="9667" xr:uid="{00000000-0005-0000-0000-00005E0D0000}"/>
    <cellStyle name="Comma 2 2 2 2 2 2 4 2" xfId="10212" xr:uid="{7593C429-5B05-4CEE-A03E-77C6230C2113}"/>
    <cellStyle name="Comma 2 2 2 2 2 2 5" xfId="9950" xr:uid="{64DAF2DA-6906-4454-BE5D-185A5B88BAF4}"/>
    <cellStyle name="Comma 2 2 2 2 2 3" xfId="3439" xr:uid="{00000000-0005-0000-0000-00005F0D0000}"/>
    <cellStyle name="Comma 2 2 2 2 2 3 2" xfId="8207" xr:uid="{00000000-0005-0000-0000-0000600D0000}"/>
    <cellStyle name="Comma 2 2 2 2 2 3 2 2" xfId="9852" xr:uid="{00000000-0005-0000-0000-0000610D0000}"/>
    <cellStyle name="Comma 2 2 2 2 2 3 2 2 2" xfId="10397" xr:uid="{80763F2B-21CB-436A-ABE5-B93A1D19A506}"/>
    <cellStyle name="Comma 2 2 2 2 2 3 2 3" xfId="10135" xr:uid="{7DF86954-9789-48E1-AA00-A3D5D472D581}"/>
    <cellStyle name="Comma 2 2 2 2 2 3 3" xfId="9727" xr:uid="{00000000-0005-0000-0000-0000620D0000}"/>
    <cellStyle name="Comma 2 2 2 2 2 3 3 2" xfId="10272" xr:uid="{9BE50790-511A-41C6-80AC-2B321E74F6BD}"/>
    <cellStyle name="Comma 2 2 2 2 2 3 4" xfId="10010" xr:uid="{3A81E812-662E-4F63-85AB-19AECEC63CD6}"/>
    <cellStyle name="Comma 2 2 2 2 2 4" xfId="2282" xr:uid="{00000000-0005-0000-0000-0000630D0000}"/>
    <cellStyle name="Comma 2 2 2 2 2 4 2" xfId="7045" xr:uid="{00000000-0005-0000-0000-0000640D0000}"/>
    <cellStyle name="Comma 2 2 2 2 2 4 2 2" xfId="9817" xr:uid="{00000000-0005-0000-0000-0000650D0000}"/>
    <cellStyle name="Comma 2 2 2 2 2 4 2 2 2" xfId="10362" xr:uid="{D8CD5125-599C-4933-A7DB-4B1A8970282A}"/>
    <cellStyle name="Comma 2 2 2 2 2 4 2 3" xfId="10100" xr:uid="{1E3A6063-950D-4FF7-8836-82DD8A9EB607}"/>
    <cellStyle name="Comma 2 2 2 2 2 4 3" xfId="9694" xr:uid="{00000000-0005-0000-0000-0000660D0000}"/>
    <cellStyle name="Comma 2 2 2 2 2 4 3 2" xfId="10239" xr:uid="{3374A2B6-1ECC-4BA0-AF24-85454A50AB6E}"/>
    <cellStyle name="Comma 2 2 2 2 2 4 4" xfId="9977" xr:uid="{7B773A92-5A05-47D6-83F3-8C73AEF84FE3}"/>
    <cellStyle name="Comma 2 2 2 2 2 5" xfId="5290" xr:uid="{00000000-0005-0000-0000-0000670D0000}"/>
    <cellStyle name="Comma 2 2 2 2 2 5 2" xfId="9772" xr:uid="{00000000-0005-0000-0000-0000680D0000}"/>
    <cellStyle name="Comma 2 2 2 2 2 5 2 2" xfId="10317" xr:uid="{F1CA38B6-4718-44F0-A27A-08667BE06F0F}"/>
    <cellStyle name="Comma 2 2 2 2 2 5 3" xfId="10055" xr:uid="{0E76B2C7-7A6D-4145-AF4E-5748D1825C18}"/>
    <cellStyle name="Comma 2 2 2 2 2 6" xfId="9647" xr:uid="{00000000-0005-0000-0000-0000690D0000}"/>
    <cellStyle name="Comma 2 2 2 2 2 6 2" xfId="10193" xr:uid="{83A3105F-0DDC-4024-AFAD-60AC775EF79B}"/>
    <cellStyle name="Comma 2 2 2 2 2 7" xfId="9931" xr:uid="{8EA0741F-9DD4-475C-B3C5-998051F51FFF}"/>
    <cellStyle name="Comma 2 2 2 2 3" xfId="773" xr:uid="{00000000-0005-0000-0000-00006A0D0000}"/>
    <cellStyle name="Comma 2 2 2 2 3 2" xfId="1541" xr:uid="{00000000-0005-0000-0000-00006B0D0000}"/>
    <cellStyle name="Comma 2 2 2 2 3 2 2" xfId="4417" xr:uid="{00000000-0005-0000-0000-00006C0D0000}"/>
    <cellStyle name="Comma 2 2 2 2 3 2 2 2" xfId="9180" xr:uid="{00000000-0005-0000-0000-00006D0D0000}"/>
    <cellStyle name="Comma 2 2 2 2 3 2 2 2 2" xfId="9877" xr:uid="{00000000-0005-0000-0000-00006E0D0000}"/>
    <cellStyle name="Comma 2 2 2 2 3 2 2 2 2 2" xfId="10422" xr:uid="{22CAB674-33F4-49A4-B1B1-AB79039D7334}"/>
    <cellStyle name="Comma 2 2 2 2 3 2 2 2 3" xfId="10160" xr:uid="{C2256928-0D41-4DBD-8E5E-58EA475273CF}"/>
    <cellStyle name="Comma 2 2 2 2 3 2 2 3" xfId="9753" xr:uid="{00000000-0005-0000-0000-00006F0D0000}"/>
    <cellStyle name="Comma 2 2 2 2 3 2 2 3 2" xfId="10298" xr:uid="{7AEAAB88-2053-4166-8C0F-B30FF25EF46B}"/>
    <cellStyle name="Comma 2 2 2 2 3 2 2 4" xfId="10036" xr:uid="{B52AA284-767C-4C0E-BE0E-6C2752E5A6CF}"/>
    <cellStyle name="Comma 2 2 2 2 3 2 3" xfId="6307" xr:uid="{00000000-0005-0000-0000-0000700D0000}"/>
    <cellStyle name="Comma 2 2 2 2 3 2 3 2" xfId="9797" xr:uid="{00000000-0005-0000-0000-0000710D0000}"/>
    <cellStyle name="Comma 2 2 2 2 3 2 3 2 2" xfId="10342" xr:uid="{BA5DD6AC-3A0E-4004-B849-ED7518F38E12}"/>
    <cellStyle name="Comma 2 2 2 2 3 2 3 3" xfId="10080" xr:uid="{3692DB5B-1EBB-49E6-B17D-C1F6AD292451}"/>
    <cellStyle name="Comma 2 2 2 2 3 2 4" xfId="9672" xr:uid="{00000000-0005-0000-0000-0000720D0000}"/>
    <cellStyle name="Comma 2 2 2 2 3 2 4 2" xfId="10217" xr:uid="{FE924F71-652E-463E-B971-9102B4901EA8}"/>
    <cellStyle name="Comma 2 2 2 2 3 2 5" xfId="9955" xr:uid="{45ECE257-F7BC-43F9-89CB-B23CEA03440F}"/>
    <cellStyle name="Comma 2 2 2 2 3 3" xfId="2502" xr:uid="{00000000-0005-0000-0000-0000730D0000}"/>
    <cellStyle name="Comma 2 2 2 2 3 3 2" xfId="7265" xr:uid="{00000000-0005-0000-0000-0000740D0000}"/>
    <cellStyle name="Comma 2 2 2 2 3 3 2 2" xfId="9822" xr:uid="{00000000-0005-0000-0000-0000750D0000}"/>
    <cellStyle name="Comma 2 2 2 2 3 3 2 2 2" xfId="10367" xr:uid="{87740669-A941-4C4E-A959-881666D85245}"/>
    <cellStyle name="Comma 2 2 2 2 3 3 2 3" xfId="10105" xr:uid="{5B2F7734-DD24-4291-A27C-47BBD3EC194B}"/>
    <cellStyle name="Comma 2 2 2 2 3 3 3" xfId="9699" xr:uid="{00000000-0005-0000-0000-0000760D0000}"/>
    <cellStyle name="Comma 2 2 2 2 3 3 3 2" xfId="10244" xr:uid="{B1BB305E-8DB1-481E-8778-2CA12F712D24}"/>
    <cellStyle name="Comma 2 2 2 2 3 3 4" xfId="9982" xr:uid="{0624E90E-4993-4988-9185-C6D7162F7F1D}"/>
    <cellStyle name="Comma 2 2 2 2 3 4" xfId="5535" xr:uid="{00000000-0005-0000-0000-0000770D0000}"/>
    <cellStyle name="Comma 2 2 2 2 3 4 2" xfId="9779" xr:uid="{00000000-0005-0000-0000-0000780D0000}"/>
    <cellStyle name="Comma 2 2 2 2 3 4 2 2" xfId="10324" xr:uid="{8E2AE552-DC3D-4A1F-B50E-52E0D7357A10}"/>
    <cellStyle name="Comma 2 2 2 2 3 4 3" xfId="10062" xr:uid="{D0FC8970-7E88-445E-9A4D-CE43887416B3}"/>
    <cellStyle name="Comma 2 2 2 2 3 5" xfId="9653" xr:uid="{00000000-0005-0000-0000-0000790D0000}"/>
    <cellStyle name="Comma 2 2 2 2 3 5 2" xfId="10199" xr:uid="{DE64E1BB-0F04-44C8-8D52-A662B3B0EDBB}"/>
    <cellStyle name="Comma 2 2 2 2 3 6" xfId="9937" xr:uid="{A6383086-6362-4DDA-8903-70B1A3C8CD5B}"/>
    <cellStyle name="Comma 2 2 2 2 4" xfId="1099" xr:uid="{00000000-0005-0000-0000-00007A0D0000}"/>
    <cellStyle name="Comma 2 2 2 2 4 2" xfId="4742" xr:uid="{00000000-0005-0000-0000-00007B0D0000}"/>
    <cellStyle name="Comma 2 2 2 2 4 2 2" xfId="9505" xr:uid="{00000000-0005-0000-0000-00007C0D0000}"/>
    <cellStyle name="Comma 2 2 2 2 4 2 2 2" xfId="9887" xr:uid="{00000000-0005-0000-0000-00007D0D0000}"/>
    <cellStyle name="Comma 2 2 2 2 4 2 2 2 2" xfId="10432" xr:uid="{948DB899-460C-4DC6-8332-9B33E30589EF}"/>
    <cellStyle name="Comma 2 2 2 2 4 2 2 3" xfId="10170" xr:uid="{F7C2917C-7D5A-4714-B6BE-141E19679262}"/>
    <cellStyle name="Comma 2 2 2 2 4 2 3" xfId="9763" xr:uid="{00000000-0005-0000-0000-00007E0D0000}"/>
    <cellStyle name="Comma 2 2 2 2 4 2 3 2" xfId="10308" xr:uid="{1D8EA03F-35F8-4B32-A277-F8731F280676}"/>
    <cellStyle name="Comma 2 2 2 2 4 2 4" xfId="10046" xr:uid="{B034944F-7E30-49D1-9A81-895B2B2BEE6A}"/>
    <cellStyle name="Comma 2 2 2 2 4 3" xfId="2821" xr:uid="{00000000-0005-0000-0000-00007F0D0000}"/>
    <cellStyle name="Comma 2 2 2 2 4 3 2" xfId="7590" xr:uid="{00000000-0005-0000-0000-0000800D0000}"/>
    <cellStyle name="Comma 2 2 2 2 4 3 2 2" xfId="9832" xr:uid="{00000000-0005-0000-0000-0000810D0000}"/>
    <cellStyle name="Comma 2 2 2 2 4 3 2 2 2" xfId="10377" xr:uid="{72A599D0-E589-460E-8497-5F2621541939}"/>
    <cellStyle name="Comma 2 2 2 2 4 3 2 3" xfId="10115" xr:uid="{329053A8-D97E-4727-9150-E0F721C5DB97}"/>
    <cellStyle name="Comma 2 2 2 2 4 3 3" xfId="9707" xr:uid="{00000000-0005-0000-0000-0000820D0000}"/>
    <cellStyle name="Comma 2 2 2 2 4 3 3 2" xfId="10252" xr:uid="{9217FBE4-0924-4585-9F51-BF9FC3D72D8D}"/>
    <cellStyle name="Comma 2 2 2 2 4 3 4" xfId="9990" xr:uid="{2416C092-1A91-430A-AD24-DB7AD0FB5B82}"/>
    <cellStyle name="Comma 2 2 2 2 4 4" xfId="5820" xr:uid="{00000000-0005-0000-0000-0000830D0000}"/>
    <cellStyle name="Comma 2 2 2 2 4 4 2" xfId="9786" xr:uid="{00000000-0005-0000-0000-0000840D0000}"/>
    <cellStyle name="Comma 2 2 2 2 4 4 2 2" xfId="10331" xr:uid="{F32D9582-9D85-4342-ABC4-2A620995B461}"/>
    <cellStyle name="Comma 2 2 2 2 4 4 3" xfId="10069" xr:uid="{B77C1421-C22F-43F6-BA81-8738FB4D47A9}"/>
    <cellStyle name="Comma 2 2 2 2 4 5" xfId="9663" xr:uid="{00000000-0005-0000-0000-0000850D0000}"/>
    <cellStyle name="Comma 2 2 2 2 4 5 2" xfId="10209" xr:uid="{DC178D41-B2D3-4E79-A897-ACABDAA2E0EF}"/>
    <cellStyle name="Comma 2 2 2 2 4 6" xfId="9947" xr:uid="{A349AB30-D89A-4D1B-A3F4-DB6DCECDAA43}"/>
    <cellStyle name="Comma 2 2 2 2 5" xfId="3801" xr:uid="{00000000-0005-0000-0000-0000860D0000}"/>
    <cellStyle name="Comma 2 2 2 2 5 2" xfId="8569" xr:uid="{00000000-0005-0000-0000-0000870D0000}"/>
    <cellStyle name="Comma 2 2 2 2 5 2 2" xfId="9864" xr:uid="{00000000-0005-0000-0000-0000880D0000}"/>
    <cellStyle name="Comma 2 2 2 2 5 2 2 2" xfId="10409" xr:uid="{908EF16C-EADC-4E6B-8DE0-191F9D4CF5F6}"/>
    <cellStyle name="Comma 2 2 2 2 5 2 3" xfId="10147" xr:uid="{C72A3FDD-EA95-4A68-B5A2-84C85438C409}"/>
    <cellStyle name="Comma 2 2 2 2 5 3" xfId="9739" xr:uid="{00000000-0005-0000-0000-0000890D0000}"/>
    <cellStyle name="Comma 2 2 2 2 5 3 2" xfId="10284" xr:uid="{5D68045D-4B5D-4E65-8C37-1DE1402A84E2}"/>
    <cellStyle name="Comma 2 2 2 2 5 4" xfId="10022" xr:uid="{3B262099-3351-4788-ACA6-52A164AB440B}"/>
    <cellStyle name="Comma 2 2 2 2 6" xfId="3106" xr:uid="{00000000-0005-0000-0000-00008A0D0000}"/>
    <cellStyle name="Comma 2 2 2 2 6 2" xfId="7875" xr:uid="{00000000-0005-0000-0000-00008B0D0000}"/>
    <cellStyle name="Comma 2 2 2 2 6 2 2" xfId="9842" xr:uid="{00000000-0005-0000-0000-00008C0D0000}"/>
    <cellStyle name="Comma 2 2 2 2 6 2 2 2" xfId="10387" xr:uid="{0F60885A-44F2-4D20-8BFB-3C211AF18A43}"/>
    <cellStyle name="Comma 2 2 2 2 6 2 3" xfId="10125" xr:uid="{B8563084-BE2D-4966-A6E1-969F314E7425}"/>
    <cellStyle name="Comma 2 2 2 2 6 3" xfId="9717" xr:uid="{00000000-0005-0000-0000-00008D0D0000}"/>
    <cellStyle name="Comma 2 2 2 2 6 3 2" xfId="10262" xr:uid="{208A2485-FB49-464D-9621-22B5F9A92290}"/>
    <cellStyle name="Comma 2 2 2 2 6 4" xfId="10000" xr:uid="{06D42CB1-6E4C-4E1B-98F4-62EAFEEA23AA}"/>
    <cellStyle name="Comma 2 2 2 2 7" xfId="1899" xr:uid="{00000000-0005-0000-0000-00008E0D0000}"/>
    <cellStyle name="Comma 2 2 2 2 7 2" xfId="6654" xr:uid="{00000000-0005-0000-0000-00008F0D0000}"/>
    <cellStyle name="Comma 2 2 2 2 7 2 2" xfId="9809" xr:uid="{00000000-0005-0000-0000-0000900D0000}"/>
    <cellStyle name="Comma 2 2 2 2 7 2 2 2" xfId="10354" xr:uid="{A5FB3BFA-17B0-4466-9ECF-992AAA1353C8}"/>
    <cellStyle name="Comma 2 2 2 2 7 2 3" xfId="10092" xr:uid="{CEA33F53-4138-424B-BA2C-3ECC58C900A4}"/>
    <cellStyle name="Comma 2 2 2 2 7 3" xfId="9687" xr:uid="{00000000-0005-0000-0000-0000910D0000}"/>
    <cellStyle name="Comma 2 2 2 2 7 3 2" xfId="10232" xr:uid="{422E3A01-7E3E-4EAB-877D-1F52F3C45FEE}"/>
    <cellStyle name="Comma 2 2 2 2 7 4" xfId="9970" xr:uid="{3C9D8366-77D6-487C-B679-05FB3E001214}"/>
    <cellStyle name="Comma 2 2 2 2 8" xfId="5048" xr:uid="{00000000-0005-0000-0000-0000920D0000}"/>
    <cellStyle name="Comma 2 2 2 2 8 2" xfId="9768" xr:uid="{00000000-0005-0000-0000-0000930D0000}"/>
    <cellStyle name="Comma 2 2 2 2 8 2 2" xfId="10313" xr:uid="{900D983A-3FE2-44C9-97D9-764E4191DA8F}"/>
    <cellStyle name="Comma 2 2 2 2 8 3" xfId="10051" xr:uid="{F93ECCA2-8B73-474A-AFCE-EC083CB7DD4A}"/>
    <cellStyle name="Comma 2 2 2 2 9" xfId="9637" xr:uid="{00000000-0005-0000-0000-0000940D0000}"/>
    <cellStyle name="Comma 2 2 2 2 9 2" xfId="10183" xr:uid="{77033FAB-1B2C-4042-BDE1-3EC18C8E4E63}"/>
    <cellStyle name="Comma 2 2 2 3" xfId="204" xr:uid="{00000000-0005-0000-0000-0000950D0000}"/>
    <cellStyle name="Comma 2 2 2 3 2" xfId="473" xr:uid="{00000000-0005-0000-0000-0000960D0000}"/>
    <cellStyle name="Comma 2 2 2 3 2 2" xfId="4123" xr:uid="{00000000-0005-0000-0000-0000970D0000}"/>
    <cellStyle name="Comma 2 2 2 3 2 2 2" xfId="8887" xr:uid="{00000000-0005-0000-0000-0000980D0000}"/>
    <cellStyle name="Comma 2 2 2 3 2 2 2 2" xfId="9871" xr:uid="{00000000-0005-0000-0000-0000990D0000}"/>
    <cellStyle name="Comma 2 2 2 3 2 2 2 2 2" xfId="10416" xr:uid="{4A76825A-B2F7-40EF-A5E3-2E74083D8486}"/>
    <cellStyle name="Comma 2 2 2 3 2 2 2 3" xfId="10154" xr:uid="{AA86B09C-8277-4040-96F4-7EEEF78B412D}"/>
    <cellStyle name="Comma 2 2 2 3 2 2 3" xfId="9747" xr:uid="{00000000-0005-0000-0000-00009A0D0000}"/>
    <cellStyle name="Comma 2 2 2 3 2 2 3 2" xfId="10292" xr:uid="{EC160D6A-6F51-484D-9E0C-9C3771378B75}"/>
    <cellStyle name="Comma 2 2 2 3 2 2 4" xfId="10030" xr:uid="{2D5D9E2C-DE68-48C0-9B3B-05FABFAA07A5}"/>
    <cellStyle name="Comma 2 2 2 3 2 3" xfId="2209" xr:uid="{00000000-0005-0000-0000-00009B0D0000}"/>
    <cellStyle name="Comma 2 2 2 3 2 3 2" xfId="6972" xr:uid="{00000000-0005-0000-0000-00009C0D0000}"/>
    <cellStyle name="Comma 2 2 2 3 2 3 2 2" xfId="9816" xr:uid="{00000000-0005-0000-0000-00009D0D0000}"/>
    <cellStyle name="Comma 2 2 2 3 2 3 2 2 2" xfId="10361" xr:uid="{C7564787-BFA2-4006-8DAB-BEDB190AA2FA}"/>
    <cellStyle name="Comma 2 2 2 3 2 3 2 3" xfId="10099" xr:uid="{1E3B7536-C10D-475D-A70D-028AE0052838}"/>
    <cellStyle name="Comma 2 2 2 3 2 3 3" xfId="9693" xr:uid="{00000000-0005-0000-0000-00009E0D0000}"/>
    <cellStyle name="Comma 2 2 2 3 2 3 3 2" xfId="10238" xr:uid="{CFF45A73-8E98-4878-95B3-D203AD0A987B}"/>
    <cellStyle name="Comma 2 2 2 3 2 3 4" xfId="9976" xr:uid="{A62C1691-B721-4674-9746-726CA9D98AF3}"/>
    <cellStyle name="Comma 2 2 2 3 2 4" xfId="5948" xr:uid="{00000000-0005-0000-0000-00009F0D0000}"/>
    <cellStyle name="Comma 2 2 2 3 2 4 2" xfId="9788" xr:uid="{00000000-0005-0000-0000-0000A00D0000}"/>
    <cellStyle name="Comma 2 2 2 3 2 4 2 2" xfId="10333" xr:uid="{6FA327D7-3290-4909-B6AA-5CDC46E1D9DB}"/>
    <cellStyle name="Comma 2 2 2 3 2 4 3" xfId="10071" xr:uid="{D0B34936-B098-4214-B2CD-FBE7FA934BC1}"/>
    <cellStyle name="Comma 2 2 2 3 2 5" xfId="9646" xr:uid="{00000000-0005-0000-0000-0000A10D0000}"/>
    <cellStyle name="Comma 2 2 2 3 2 5 2" xfId="10192" xr:uid="{4183D861-DE64-42E1-B98D-8F8741864897}"/>
    <cellStyle name="Comma 2 2 2 3 2 6" xfId="9930" xr:uid="{6E9A9FD2-CEC7-4B36-BEAC-7BD66035F95F}"/>
    <cellStyle name="Comma 2 2 2 3 3" xfId="3858" xr:uid="{00000000-0005-0000-0000-0000A20D0000}"/>
    <cellStyle name="Comma 2 2 2 3 3 2" xfId="9740" xr:uid="{00000000-0005-0000-0000-0000A30D0000}"/>
    <cellStyle name="Comma 2 2 2 3 3 2 2" xfId="10285" xr:uid="{DFF6B69F-01C3-4606-AE32-9FD3CA4C01B8}"/>
    <cellStyle name="Comma 2 2 2 3 3 3" xfId="10023" xr:uid="{C2A86C9E-83D7-4179-A1CE-E6836FFF2DF3}"/>
    <cellStyle name="Comma 2 2 2 3 4" xfId="3265" xr:uid="{00000000-0005-0000-0000-0000A40D0000}"/>
    <cellStyle name="Comma 2 2 2 3 4 2" xfId="8034" xr:uid="{00000000-0005-0000-0000-0000A50D0000}"/>
    <cellStyle name="Comma 2 2 2 3 4 2 2" xfId="9847" xr:uid="{00000000-0005-0000-0000-0000A60D0000}"/>
    <cellStyle name="Comma 2 2 2 3 4 2 2 2" xfId="10392" xr:uid="{B8F9E77F-4A8F-4CEE-8230-7476C91DC6CE}"/>
    <cellStyle name="Comma 2 2 2 3 4 2 3" xfId="10130" xr:uid="{F6292C82-DDF1-4C57-B955-1D6A3EA97857}"/>
    <cellStyle name="Comma 2 2 2 3 4 3" xfId="9722" xr:uid="{00000000-0005-0000-0000-0000A70D0000}"/>
    <cellStyle name="Comma 2 2 2 3 4 3 2" xfId="10267" xr:uid="{ECCA9848-160A-41CE-8DEA-9102A7CFABF0}"/>
    <cellStyle name="Comma 2 2 2 3 4 4" xfId="10005" xr:uid="{A7E693F6-4C8C-480B-B210-823A358783EA}"/>
    <cellStyle name="Comma 2 2 2 3 5" xfId="1957" xr:uid="{00000000-0005-0000-0000-0000A80D0000}"/>
    <cellStyle name="Comma 2 2 2 3 5 2" xfId="9688" xr:uid="{00000000-0005-0000-0000-0000A90D0000}"/>
    <cellStyle name="Comma 2 2 2 3 5 2 2" xfId="10233" xr:uid="{8CA42678-F734-4EA5-879D-D32A49AFF2E1}"/>
    <cellStyle name="Comma 2 2 2 3 5 3" xfId="9971" xr:uid="{280B9E60-9109-4F80-8E74-38F21F0E143C}"/>
    <cellStyle name="Comma 2 2 2 3 6" xfId="5176" xr:uid="{00000000-0005-0000-0000-0000AA0D0000}"/>
    <cellStyle name="Comma 2 2 2 3 6 2" xfId="9770" xr:uid="{00000000-0005-0000-0000-0000AB0D0000}"/>
    <cellStyle name="Comma 2 2 2 3 6 2 2" xfId="10315" xr:uid="{9294D9C9-C483-43F8-895B-EA7C0109AECE}"/>
    <cellStyle name="Comma 2 2 2 3 6 3" xfId="10053" xr:uid="{EA623513-4136-4DFC-B908-3C4F44077A03}"/>
    <cellStyle name="Comma 2 2 2 3 7" xfId="9639" xr:uid="{00000000-0005-0000-0000-0000AC0D0000}"/>
    <cellStyle name="Comma 2 2 2 3 7 2" xfId="10185" xr:uid="{B8625F40-96DB-47E5-ACB7-EE30910B89F3}"/>
    <cellStyle name="Comma 2 2 2 3 8" xfId="9923" xr:uid="{7C085ABB-8D8E-417B-98C0-715608539751}"/>
    <cellStyle name="Comma 2 2 2 4" xfId="673" xr:uid="{00000000-0005-0000-0000-0000AD0D0000}"/>
    <cellStyle name="Comma 2 2 2 4 2" xfId="1443" xr:uid="{00000000-0005-0000-0000-0000AE0D0000}"/>
    <cellStyle name="Comma 2 2 2 4 2 2" xfId="4319" xr:uid="{00000000-0005-0000-0000-0000AF0D0000}"/>
    <cellStyle name="Comma 2 2 2 4 2 2 2" xfId="9082" xr:uid="{00000000-0005-0000-0000-0000B00D0000}"/>
    <cellStyle name="Comma 2 2 2 4 2 2 2 2" xfId="9874" xr:uid="{00000000-0005-0000-0000-0000B10D0000}"/>
    <cellStyle name="Comma 2 2 2 4 2 2 2 2 2" xfId="10419" xr:uid="{4B2AB137-D912-48A3-980C-8D4F5FE3DBED}"/>
    <cellStyle name="Comma 2 2 2 4 2 2 2 3" xfId="10157" xr:uid="{2C6E20C4-DCCF-433D-902C-30DDFC9599B2}"/>
    <cellStyle name="Comma 2 2 2 4 2 2 3" xfId="9750" xr:uid="{00000000-0005-0000-0000-0000B20D0000}"/>
    <cellStyle name="Comma 2 2 2 4 2 2 3 2" xfId="10295" xr:uid="{21A86DD6-75B9-4F09-A9B8-1D4E4C10FBDD}"/>
    <cellStyle name="Comma 2 2 2 4 2 2 4" xfId="10033" xr:uid="{8BD5A341-600B-4A0F-9900-09B7805FD86E}"/>
    <cellStyle name="Comma 2 2 2 4 2 3" xfId="6208" xr:uid="{00000000-0005-0000-0000-0000B30D0000}"/>
    <cellStyle name="Comma 2 2 2 4 2 3 2" xfId="9794" xr:uid="{00000000-0005-0000-0000-0000B40D0000}"/>
    <cellStyle name="Comma 2 2 2 4 2 3 2 2" xfId="10339" xr:uid="{E264D055-B6E4-44D0-ACF3-9657EB141C05}"/>
    <cellStyle name="Comma 2 2 2 4 2 3 3" xfId="10077" xr:uid="{661A5D37-674C-4445-B4B4-A49154D5674C}"/>
    <cellStyle name="Comma 2 2 2 4 2 4" xfId="9669" xr:uid="{00000000-0005-0000-0000-0000B50D0000}"/>
    <cellStyle name="Comma 2 2 2 4 2 4 2" xfId="10214" xr:uid="{525582F4-9745-4917-89D1-A6622C2A844F}"/>
    <cellStyle name="Comma 2 2 2 4 2 5" xfId="9952" xr:uid="{5ACEB23F-F9C5-4E3A-8742-F177B4B6410B}"/>
    <cellStyle name="Comma 2 2 2 4 3" xfId="2404" xr:uid="{00000000-0005-0000-0000-0000B60D0000}"/>
    <cellStyle name="Comma 2 2 2 4 3 2" xfId="7167" xr:uid="{00000000-0005-0000-0000-0000B70D0000}"/>
    <cellStyle name="Comma 2 2 2 4 3 2 2" xfId="9819" xr:uid="{00000000-0005-0000-0000-0000B80D0000}"/>
    <cellStyle name="Comma 2 2 2 4 3 2 2 2" xfId="10364" xr:uid="{8E151F79-1986-400B-9EFF-A18A299A92FA}"/>
    <cellStyle name="Comma 2 2 2 4 3 2 3" xfId="10102" xr:uid="{C99630A1-12FD-4829-9402-532F28DFB255}"/>
    <cellStyle name="Comma 2 2 2 4 3 3" xfId="9696" xr:uid="{00000000-0005-0000-0000-0000B90D0000}"/>
    <cellStyle name="Comma 2 2 2 4 3 3 2" xfId="10241" xr:uid="{9E23D098-A7D2-4A44-89BC-C74D9F79CBC9}"/>
    <cellStyle name="Comma 2 2 2 4 3 4" xfId="9979" xr:uid="{E5320405-DC17-4598-9CA6-DED2EF032AD7}"/>
    <cellStyle name="Comma 2 2 2 4 4" xfId="5436" xr:uid="{00000000-0005-0000-0000-0000BA0D0000}"/>
    <cellStyle name="Comma 2 2 2 4 4 2" xfId="9776" xr:uid="{00000000-0005-0000-0000-0000BB0D0000}"/>
    <cellStyle name="Comma 2 2 2 4 4 2 2" xfId="10321" xr:uid="{3BAF08FA-A321-4683-B876-2F94AD8D690E}"/>
    <cellStyle name="Comma 2 2 2 4 4 3" xfId="10059" xr:uid="{877D61B0-C093-4D88-AB6A-4C732F6CE28A}"/>
    <cellStyle name="Comma 2 2 2 4 5" xfId="9649" xr:uid="{00000000-0005-0000-0000-0000BC0D0000}"/>
    <cellStyle name="Comma 2 2 2 4 5 2" xfId="10195" xr:uid="{D5E5DA3D-CFF2-467F-9DD3-C11D1F131573}"/>
    <cellStyle name="Comma 2 2 2 4 6" xfId="9933" xr:uid="{715CB04D-D720-4886-9EDC-1E561B340925}"/>
    <cellStyle name="Comma 2 2 2 5" xfId="927" xr:uid="{00000000-0005-0000-0000-0000BD0D0000}"/>
    <cellStyle name="Comma 2 2 2 5 2" xfId="4571" xr:uid="{00000000-0005-0000-0000-0000BE0D0000}"/>
    <cellStyle name="Comma 2 2 2 5 2 2" xfId="9334" xr:uid="{00000000-0005-0000-0000-0000BF0D0000}"/>
    <cellStyle name="Comma 2 2 2 5 2 2 2" xfId="9882" xr:uid="{00000000-0005-0000-0000-0000C00D0000}"/>
    <cellStyle name="Comma 2 2 2 5 2 2 2 2" xfId="10427" xr:uid="{4B96D462-344F-45D2-9700-F346999D7CAD}"/>
    <cellStyle name="Comma 2 2 2 5 2 2 3" xfId="10165" xr:uid="{59CFAD26-7242-4F5D-B579-171946D2F9AD}"/>
    <cellStyle name="Comma 2 2 2 5 2 3" xfId="9758" xr:uid="{00000000-0005-0000-0000-0000C10D0000}"/>
    <cellStyle name="Comma 2 2 2 5 2 3 2" xfId="10303" xr:uid="{8F6A9476-2644-415F-8B18-2FD620BC3EFC}"/>
    <cellStyle name="Comma 2 2 2 5 2 4" xfId="10041" xr:uid="{3FDE54C5-428B-421A-9B3B-8630C005727F}"/>
    <cellStyle name="Comma 2 2 2 5 3" xfId="2655" xr:uid="{00000000-0005-0000-0000-0000C20D0000}"/>
    <cellStyle name="Comma 2 2 2 5 3 2" xfId="7419" xr:uid="{00000000-0005-0000-0000-0000C30D0000}"/>
    <cellStyle name="Comma 2 2 2 5 3 2 2" xfId="9827" xr:uid="{00000000-0005-0000-0000-0000C40D0000}"/>
    <cellStyle name="Comma 2 2 2 5 3 2 2 2" xfId="10372" xr:uid="{6D472A04-E854-43AC-AA59-F592AB5933CC}"/>
    <cellStyle name="Comma 2 2 2 5 3 2 3" xfId="10110" xr:uid="{BC5A06B1-7982-4E16-80C9-D28148E29192}"/>
    <cellStyle name="Comma 2 2 2 5 3 3" xfId="9704" xr:uid="{00000000-0005-0000-0000-0000C50D0000}"/>
    <cellStyle name="Comma 2 2 2 5 3 3 2" xfId="10249" xr:uid="{816FCB99-6C8B-41D8-9116-5FCED1BE4AC2}"/>
    <cellStyle name="Comma 2 2 2 5 3 4" xfId="9987" xr:uid="{E7C14041-E2D6-4434-85B9-32F03597CBF8}"/>
    <cellStyle name="Comma 2 2 2 5 4" xfId="5706" xr:uid="{00000000-0005-0000-0000-0000C60D0000}"/>
    <cellStyle name="Comma 2 2 2 5 4 2" xfId="9784" xr:uid="{00000000-0005-0000-0000-0000C70D0000}"/>
    <cellStyle name="Comma 2 2 2 5 4 2 2" xfId="10329" xr:uid="{F0E4D115-C050-46F4-A494-492FEDBDF6BA}"/>
    <cellStyle name="Comma 2 2 2 5 4 3" xfId="10067" xr:uid="{0123A327-F560-4DD2-806B-FF0C06680B91}"/>
    <cellStyle name="Comma 2 2 2 5 5" xfId="9658" xr:uid="{00000000-0005-0000-0000-0000C80D0000}"/>
    <cellStyle name="Comma 2 2 2 5 5 2" xfId="10204" xr:uid="{83E09936-71F5-4340-A3FD-9BFF541814C9}"/>
    <cellStyle name="Comma 2 2 2 5 6" xfId="9942" xr:uid="{611861F8-6440-4594-8AEC-CCA8E5ECB10F}"/>
    <cellStyle name="Comma 2 2 2 6" xfId="1863" xr:uid="{00000000-0005-0000-0000-0000C90D0000}"/>
    <cellStyle name="Comma 2 2 2 6 2" xfId="9682" xr:uid="{00000000-0005-0000-0000-0000CA0D0000}"/>
    <cellStyle name="Comma 2 2 2 6 2 2" xfId="10227" xr:uid="{C17C6B9A-A1CD-45D3-B814-BCFBCA748CC0}"/>
    <cellStyle name="Comma 2 2 2 6 3" xfId="9965" xr:uid="{E666A2F0-F70E-4D8F-B61B-4FC2924687BF}"/>
    <cellStyle name="Comma 2 2 2 7" xfId="3612" xr:uid="{00000000-0005-0000-0000-0000CB0D0000}"/>
    <cellStyle name="Comma 2 2 2 7 2" xfId="8380" xr:uid="{00000000-0005-0000-0000-0000CC0D0000}"/>
    <cellStyle name="Comma 2 2 2 7 2 2" xfId="9857" xr:uid="{00000000-0005-0000-0000-0000CD0D0000}"/>
    <cellStyle name="Comma 2 2 2 7 2 2 2" xfId="10402" xr:uid="{66D5F3C5-E554-4BDD-8FCD-08CB911EC64A}"/>
    <cellStyle name="Comma 2 2 2 7 2 3" xfId="10140" xr:uid="{48CC682F-5DD9-4893-9AC2-8606B029708E}"/>
    <cellStyle name="Comma 2 2 2 7 3" xfId="9732" xr:uid="{00000000-0005-0000-0000-0000CE0D0000}"/>
    <cellStyle name="Comma 2 2 2 7 3 2" xfId="10277" xr:uid="{3BB9751C-119E-474D-84BD-E459090D1F46}"/>
    <cellStyle name="Comma 2 2 2 7 4" xfId="10015" xr:uid="{3B07B5C9-5906-4C44-9823-370099C7E279}"/>
    <cellStyle name="Comma 2 2 2 8" xfId="3004" xr:uid="{00000000-0005-0000-0000-0000CF0D0000}"/>
    <cellStyle name="Comma 2 2 2 8 2" xfId="7773" xr:uid="{00000000-0005-0000-0000-0000D00D0000}"/>
    <cellStyle name="Comma 2 2 2 8 2 2" xfId="9838" xr:uid="{00000000-0005-0000-0000-0000D10D0000}"/>
    <cellStyle name="Comma 2 2 2 8 2 2 2" xfId="10383" xr:uid="{C33570CB-2B2F-49E6-9336-222F15A8843E}"/>
    <cellStyle name="Comma 2 2 2 8 2 3" xfId="10121" xr:uid="{5DE76BD3-B6D7-46E0-BD56-DA8B92016631}"/>
    <cellStyle name="Comma 2 2 2 8 3" xfId="9713" xr:uid="{00000000-0005-0000-0000-0000D20D0000}"/>
    <cellStyle name="Comma 2 2 2 8 3 2" xfId="10258" xr:uid="{76FE736B-AAA9-492A-867A-0F5C1ACE24BE}"/>
    <cellStyle name="Comma 2 2 2 8 4" xfId="9996" xr:uid="{27FDB37A-207E-4D95-B697-363D3E814A55}"/>
    <cellStyle name="Comma 2 2 2 9" xfId="1695" xr:uid="{00000000-0005-0000-0000-0000D30D0000}"/>
    <cellStyle name="Comma 2 2 2 9 2" xfId="6465" xr:uid="{00000000-0005-0000-0000-0000D40D0000}"/>
    <cellStyle name="Comma 2 2 2 9 2 2" xfId="9802" xr:uid="{00000000-0005-0000-0000-0000D50D0000}"/>
    <cellStyle name="Comma 2 2 2 9 2 2 2" xfId="10347" xr:uid="{70AEC2F8-93DB-4D9D-B5D4-97886E364934}"/>
    <cellStyle name="Comma 2 2 2 9 2 3" xfId="10085" xr:uid="{06E9A4CE-371C-4A9E-916B-D64CDBB13519}"/>
    <cellStyle name="Comma 2 2 2 9 3" xfId="9677" xr:uid="{00000000-0005-0000-0000-0000D60D0000}"/>
    <cellStyle name="Comma 2 2 2 9 3 2" xfId="10222" xr:uid="{61C0AFB8-4734-4184-9AEA-1F7B732F3CBC}"/>
    <cellStyle name="Comma 2 2 2 9 4" xfId="9960" xr:uid="{B2B50925-0710-4E09-9859-42204352823D}"/>
    <cellStyle name="Comma 2 2 3" xfId="126" xr:uid="{00000000-0005-0000-0000-0000D70D0000}"/>
    <cellStyle name="Comma 2 2 3 10" xfId="4998" xr:uid="{00000000-0005-0000-0000-0000D80D0000}"/>
    <cellStyle name="Comma 2 2 3 10 2" xfId="9767" xr:uid="{00000000-0005-0000-0000-0000D90D0000}"/>
    <cellStyle name="Comma 2 2 3 10 2 2" xfId="10312" xr:uid="{764DDBD0-D51E-4CF8-B760-2B0FBE781DEC}"/>
    <cellStyle name="Comma 2 2 3 10 3" xfId="10050" xr:uid="{ED1D34EF-E834-4B39-8DD3-E80ED94A1288}"/>
    <cellStyle name="Comma 2 2 3 11" xfId="9636" xr:uid="{00000000-0005-0000-0000-0000DA0D0000}"/>
    <cellStyle name="Comma 2 2 3 11 2" xfId="10182" xr:uid="{63BAC9B0-8343-4A21-8982-36F37A787D9A}"/>
    <cellStyle name="Comma 2 2 3 12" xfId="9919" xr:uid="{EBE2F0DB-D68C-4856-84BE-849FB2A89B01}"/>
    <cellStyle name="Comma 2 2 3 2" xfId="402" xr:uid="{00000000-0005-0000-0000-0000DB0D0000}"/>
    <cellStyle name="Comma 2 2 3 2 2" xfId="1180" xr:uid="{00000000-0005-0000-0000-0000DC0D0000}"/>
    <cellStyle name="Comma 2 2 3 2 2 2" xfId="4823" xr:uid="{00000000-0005-0000-0000-0000DD0D0000}"/>
    <cellStyle name="Comma 2 2 3 2 2 2 2" xfId="9586" xr:uid="{00000000-0005-0000-0000-0000DE0D0000}"/>
    <cellStyle name="Comma 2 2 3 2 2 2 2 2" xfId="9888" xr:uid="{00000000-0005-0000-0000-0000DF0D0000}"/>
    <cellStyle name="Comma 2 2 3 2 2 2 2 2 2" xfId="10433" xr:uid="{CC584C9D-172C-406E-8528-F6018FF2D1D5}"/>
    <cellStyle name="Comma 2 2 3 2 2 2 2 3" xfId="10171" xr:uid="{F8891445-6FB0-4024-BDE8-A16D9BD7F69C}"/>
    <cellStyle name="Comma 2 2 3 2 2 2 3" xfId="9764" xr:uid="{00000000-0005-0000-0000-0000E00D0000}"/>
    <cellStyle name="Comma 2 2 3 2 2 2 3 2" xfId="10309" xr:uid="{7064735A-C516-48E0-A736-68B82E35DA1D}"/>
    <cellStyle name="Comma 2 2 3 2 2 2 4" xfId="10047" xr:uid="{091A9A04-C77F-414E-81FC-C96CAB4954FC}"/>
    <cellStyle name="Comma 2 2 3 2 2 3" xfId="2902" xr:uid="{00000000-0005-0000-0000-0000E10D0000}"/>
    <cellStyle name="Comma 2 2 3 2 2 3 2" xfId="7671" xr:uid="{00000000-0005-0000-0000-0000E20D0000}"/>
    <cellStyle name="Comma 2 2 3 2 2 3 2 2" xfId="9833" xr:uid="{00000000-0005-0000-0000-0000E30D0000}"/>
    <cellStyle name="Comma 2 2 3 2 2 3 2 2 2" xfId="10378" xr:uid="{11A9D20D-EA59-4576-980F-4F09A34C69BC}"/>
    <cellStyle name="Comma 2 2 3 2 2 3 2 3" xfId="10116" xr:uid="{3658E0DD-104E-4E4A-BFBD-33525B6972A1}"/>
    <cellStyle name="Comma 2 2 3 2 2 3 3" xfId="9708" xr:uid="{00000000-0005-0000-0000-0000E40D0000}"/>
    <cellStyle name="Comma 2 2 3 2 2 3 3 2" xfId="10253" xr:uid="{23672BD9-18FF-4A19-8BA3-FC92360642BE}"/>
    <cellStyle name="Comma 2 2 3 2 2 3 4" xfId="9991" xr:uid="{A7C6E4D7-7425-4B8F-9555-BF7204CF683C}"/>
    <cellStyle name="Comma 2 2 3 2 2 4" xfId="6012" xr:uid="{00000000-0005-0000-0000-0000E50D0000}"/>
    <cellStyle name="Comma 2 2 3 2 2 4 2" xfId="9789" xr:uid="{00000000-0005-0000-0000-0000E60D0000}"/>
    <cellStyle name="Comma 2 2 3 2 2 4 2 2" xfId="10334" xr:uid="{78EC70F2-9FD6-4EC6-B058-DB79FFEBD7AD}"/>
    <cellStyle name="Comma 2 2 3 2 2 4 3" xfId="10072" xr:uid="{62DA60B8-6801-47B4-8AB2-1242457C6F4F}"/>
    <cellStyle name="Comma 2 2 3 2 2 5" xfId="9664" xr:uid="{00000000-0005-0000-0000-0000E70D0000}"/>
    <cellStyle name="Comma 2 2 3 2 2 5 2" xfId="10210" xr:uid="{C1E81B97-B3A4-4EAF-B48D-D88B117F9A30}"/>
    <cellStyle name="Comma 2 2 3 2 2 6" xfId="9948" xr:uid="{EA6E8046-52D9-47F3-ABFC-BCF673F34EB9}"/>
    <cellStyle name="Comma 2 2 3 2 3" xfId="4052" xr:uid="{00000000-0005-0000-0000-0000E80D0000}"/>
    <cellStyle name="Comma 2 2 3 2 3 2" xfId="8816" xr:uid="{00000000-0005-0000-0000-0000E90D0000}"/>
    <cellStyle name="Comma 2 2 3 2 3 2 2" xfId="9869" xr:uid="{00000000-0005-0000-0000-0000EA0D0000}"/>
    <cellStyle name="Comma 2 2 3 2 3 2 2 2" xfId="10414" xr:uid="{B784361F-0408-49D6-B364-9AAAB33730B4}"/>
    <cellStyle name="Comma 2 2 3 2 3 2 3" xfId="10152" xr:uid="{BC1E3C7F-3AFC-463B-8AEE-10FC159E58D4}"/>
    <cellStyle name="Comma 2 2 3 2 3 3" xfId="9745" xr:uid="{00000000-0005-0000-0000-0000EB0D0000}"/>
    <cellStyle name="Comma 2 2 3 2 3 3 2" xfId="10290" xr:uid="{419804ED-F79A-43EE-9599-B25A68454B46}"/>
    <cellStyle name="Comma 2 2 3 2 3 4" xfId="10028" xr:uid="{1669A9F3-7A77-4D37-BBFC-894E93B1A81A}"/>
    <cellStyle name="Comma 2 2 3 2 4" xfId="3524" xr:uid="{00000000-0005-0000-0000-0000EC0D0000}"/>
    <cellStyle name="Comma 2 2 3 2 4 2" xfId="8292" xr:uid="{00000000-0005-0000-0000-0000ED0D0000}"/>
    <cellStyle name="Comma 2 2 3 2 4 2 2" xfId="9854" xr:uid="{00000000-0005-0000-0000-0000EE0D0000}"/>
    <cellStyle name="Comma 2 2 3 2 4 2 2 2" xfId="10399" xr:uid="{315C73E7-EBF4-4B4C-A1CA-12589B47E2C6}"/>
    <cellStyle name="Comma 2 2 3 2 4 2 3" xfId="10137" xr:uid="{0337F025-047F-414D-B260-654F9A75EB9E}"/>
    <cellStyle name="Comma 2 2 3 2 4 3" xfId="9729" xr:uid="{00000000-0005-0000-0000-0000EF0D0000}"/>
    <cellStyle name="Comma 2 2 3 2 4 3 2" xfId="10274" xr:uid="{4527B262-43E1-4161-ADD6-7FFCC1252CA8}"/>
    <cellStyle name="Comma 2 2 3 2 4 4" xfId="10012" xr:uid="{4F9D0059-5828-4B4C-8705-A34847D84334}"/>
    <cellStyle name="Comma 2 2 3 2 5" xfId="2139" xr:uid="{00000000-0005-0000-0000-0000F00D0000}"/>
    <cellStyle name="Comma 2 2 3 2 5 2" xfId="6901" xr:uid="{00000000-0005-0000-0000-0000F10D0000}"/>
    <cellStyle name="Comma 2 2 3 2 5 2 2" xfId="9814" xr:uid="{00000000-0005-0000-0000-0000F20D0000}"/>
    <cellStyle name="Comma 2 2 3 2 5 2 2 2" xfId="10359" xr:uid="{33809838-D1CE-4B6C-A59C-765CC02E7F04}"/>
    <cellStyle name="Comma 2 2 3 2 5 2 3" xfId="10097" xr:uid="{FC4DC730-CC67-42A1-B847-3E7D92914639}"/>
    <cellStyle name="Comma 2 2 3 2 5 3" xfId="9691" xr:uid="{00000000-0005-0000-0000-0000F30D0000}"/>
    <cellStyle name="Comma 2 2 3 2 5 3 2" xfId="10236" xr:uid="{FDC9D42B-3624-4114-9338-1186003E72CF}"/>
    <cellStyle name="Comma 2 2 3 2 5 4" xfId="9974" xr:uid="{40F2F351-6F38-4956-AD34-CF34387BED2F}"/>
    <cellStyle name="Comma 2 2 3 2 6" xfId="5240" xr:uid="{00000000-0005-0000-0000-0000F40D0000}"/>
    <cellStyle name="Comma 2 2 3 2 6 2" xfId="9771" xr:uid="{00000000-0005-0000-0000-0000F50D0000}"/>
    <cellStyle name="Comma 2 2 3 2 6 2 2" xfId="10316" xr:uid="{C0D7300B-15F6-425E-9BE9-D8D57A3D11DF}"/>
    <cellStyle name="Comma 2 2 3 2 6 3" xfId="10054" xr:uid="{B12D04FC-47F1-436A-A9EA-0A16A560593F}"/>
    <cellStyle name="Comma 2 2 3 2 7" xfId="9644" xr:uid="{00000000-0005-0000-0000-0000F60D0000}"/>
    <cellStyle name="Comma 2 2 3 2 7 2" xfId="10190" xr:uid="{CF564E3B-710D-410B-A9E5-862A6F07E6E4}"/>
    <cellStyle name="Comma 2 2 3 2 8" xfId="9928" xr:uid="{D3B17283-ECFC-4D84-8F7C-BE76F9767462}"/>
    <cellStyle name="Comma 2 2 3 3" xfId="724" xr:uid="{00000000-0005-0000-0000-0000F70D0000}"/>
    <cellStyle name="Comma 2 2 3 3 2" xfId="1492" xr:uid="{00000000-0005-0000-0000-0000F80D0000}"/>
    <cellStyle name="Comma 2 2 3 3 2 2" xfId="4368" xr:uid="{00000000-0005-0000-0000-0000F90D0000}"/>
    <cellStyle name="Comma 2 2 3 3 2 2 2" xfId="9131" xr:uid="{00000000-0005-0000-0000-0000FA0D0000}"/>
    <cellStyle name="Comma 2 2 3 3 2 2 2 2" xfId="9876" xr:uid="{00000000-0005-0000-0000-0000FB0D0000}"/>
    <cellStyle name="Comma 2 2 3 3 2 2 2 2 2" xfId="10421" xr:uid="{73B54843-AEFB-49A2-953D-9153486B0E01}"/>
    <cellStyle name="Comma 2 2 3 3 2 2 2 3" xfId="10159" xr:uid="{7AF74CA4-CC6E-4188-9490-74FEFF8D2A9C}"/>
    <cellStyle name="Comma 2 2 3 3 2 2 3" xfId="9752" xr:uid="{00000000-0005-0000-0000-0000FC0D0000}"/>
    <cellStyle name="Comma 2 2 3 3 2 2 3 2" xfId="10297" xr:uid="{6A24FED5-3026-4BEC-8E7E-0649BD5636AC}"/>
    <cellStyle name="Comma 2 2 3 3 2 2 4" xfId="10035" xr:uid="{8811A3C4-C2DD-49EC-8422-ED4AB3D04743}"/>
    <cellStyle name="Comma 2 2 3 3 2 3" xfId="6257" xr:uid="{00000000-0005-0000-0000-0000FD0D0000}"/>
    <cellStyle name="Comma 2 2 3 3 2 3 2" xfId="9796" xr:uid="{00000000-0005-0000-0000-0000FE0D0000}"/>
    <cellStyle name="Comma 2 2 3 3 2 3 2 2" xfId="10341" xr:uid="{19AEB76E-FD84-497A-BFDB-FF13D93DE3FA}"/>
    <cellStyle name="Comma 2 2 3 3 2 3 3" xfId="10079" xr:uid="{F331BBB2-E247-4671-B7FB-5F25B446D398}"/>
    <cellStyle name="Comma 2 2 3 3 2 4" xfId="9671" xr:uid="{00000000-0005-0000-0000-0000FF0D0000}"/>
    <cellStyle name="Comma 2 2 3 3 2 4 2" xfId="10216" xr:uid="{24B651D4-D245-4515-BF37-D3192C863AD2}"/>
    <cellStyle name="Comma 2 2 3 3 2 5" xfId="9954" xr:uid="{568ECEBA-00C3-4586-ABE9-605A7401202C}"/>
    <cellStyle name="Comma 2 2 3 3 3" xfId="3350" xr:uid="{00000000-0005-0000-0000-0000000E0000}"/>
    <cellStyle name="Comma 2 2 3 3 3 2" xfId="8119" xr:uid="{00000000-0005-0000-0000-0000010E0000}"/>
    <cellStyle name="Comma 2 2 3 3 3 2 2" xfId="9849" xr:uid="{00000000-0005-0000-0000-0000020E0000}"/>
    <cellStyle name="Comma 2 2 3 3 3 2 2 2" xfId="10394" xr:uid="{0C392D43-A99C-42B0-8D0F-72D0D1AC4A44}"/>
    <cellStyle name="Comma 2 2 3 3 3 2 3" xfId="10132" xr:uid="{D198FA78-361B-4840-B944-1953EC1769F6}"/>
    <cellStyle name="Comma 2 2 3 3 3 3" xfId="9724" xr:uid="{00000000-0005-0000-0000-0000030E0000}"/>
    <cellStyle name="Comma 2 2 3 3 3 3 2" xfId="10269" xr:uid="{20A15726-5BFD-464A-B1A4-9A5334C7A08D}"/>
    <cellStyle name="Comma 2 2 3 3 3 4" xfId="10007" xr:uid="{671D638C-5B62-4CE6-8E52-8AD04168485A}"/>
    <cellStyle name="Comma 2 2 3 3 4" xfId="2453" xr:uid="{00000000-0005-0000-0000-0000040E0000}"/>
    <cellStyle name="Comma 2 2 3 3 4 2" xfId="7216" xr:uid="{00000000-0005-0000-0000-0000050E0000}"/>
    <cellStyle name="Comma 2 2 3 3 4 2 2" xfId="9821" xr:uid="{00000000-0005-0000-0000-0000060E0000}"/>
    <cellStyle name="Comma 2 2 3 3 4 2 2 2" xfId="10366" xr:uid="{876E9ABB-703A-4724-BFAC-278B4E1D5232}"/>
    <cellStyle name="Comma 2 2 3 3 4 2 3" xfId="10104" xr:uid="{5FC1A98E-20FA-4B0B-8BD1-BADDC04C80C0}"/>
    <cellStyle name="Comma 2 2 3 3 4 3" xfId="9698" xr:uid="{00000000-0005-0000-0000-0000070E0000}"/>
    <cellStyle name="Comma 2 2 3 3 4 3 2" xfId="10243" xr:uid="{5B0DF71F-CF96-4AC1-B756-1755AF28041A}"/>
    <cellStyle name="Comma 2 2 3 3 4 4" xfId="9981" xr:uid="{3DAF147C-C20C-4371-B71C-2E37C100CC8D}"/>
    <cellStyle name="Comma 2 2 3 3 5" xfId="5485" xr:uid="{00000000-0005-0000-0000-0000080E0000}"/>
    <cellStyle name="Comma 2 2 3 3 5 2" xfId="9778" xr:uid="{00000000-0005-0000-0000-0000090E0000}"/>
    <cellStyle name="Comma 2 2 3 3 5 2 2" xfId="10323" xr:uid="{D07A62BE-7264-44FF-A788-88AD15A529F4}"/>
    <cellStyle name="Comma 2 2 3 3 5 3" xfId="10061" xr:uid="{9129C4FD-1469-4C1C-8061-1AA8237BB1BF}"/>
    <cellStyle name="Comma 2 2 3 3 6" xfId="9652" xr:uid="{00000000-0005-0000-0000-00000A0E0000}"/>
    <cellStyle name="Comma 2 2 3 3 6 2" xfId="10198" xr:uid="{86C5106D-193E-4202-96B6-543DD84F0F91}"/>
    <cellStyle name="Comma 2 2 3 3 7" xfId="9936" xr:uid="{38269ECB-3CDE-46E6-ACB0-3169A39C5156}"/>
    <cellStyle name="Comma 2 2 3 4" xfId="1010" xr:uid="{00000000-0005-0000-0000-00000B0E0000}"/>
    <cellStyle name="Comma 2 2 3 4 2" xfId="4654" xr:uid="{00000000-0005-0000-0000-00000C0E0000}"/>
    <cellStyle name="Comma 2 2 3 4 2 2" xfId="9417" xr:uid="{00000000-0005-0000-0000-00000D0E0000}"/>
    <cellStyle name="Comma 2 2 3 4 2 2 2" xfId="9884" xr:uid="{00000000-0005-0000-0000-00000E0E0000}"/>
    <cellStyle name="Comma 2 2 3 4 2 2 2 2" xfId="10429" xr:uid="{080925B8-4024-4CD1-A613-4AA98DB576D4}"/>
    <cellStyle name="Comma 2 2 3 4 2 2 3" xfId="10167" xr:uid="{0A84DA15-87B6-401D-ADDF-605BE77CC2CA}"/>
    <cellStyle name="Comma 2 2 3 4 2 3" xfId="9760" xr:uid="{00000000-0005-0000-0000-00000F0E0000}"/>
    <cellStyle name="Comma 2 2 3 4 2 3 2" xfId="10305" xr:uid="{96703B5C-C904-49D6-AEA1-7B6F6AED7551}"/>
    <cellStyle name="Comma 2 2 3 4 2 4" xfId="10043" xr:uid="{DA4AEE7F-58A0-42BC-B739-8318CAF0B993}"/>
    <cellStyle name="Comma 2 2 3 4 3" xfId="2736" xr:uid="{00000000-0005-0000-0000-0000100E0000}"/>
    <cellStyle name="Comma 2 2 3 4 3 2" xfId="7502" xr:uid="{00000000-0005-0000-0000-0000110E0000}"/>
    <cellStyle name="Comma 2 2 3 4 3 2 2" xfId="9829" xr:uid="{00000000-0005-0000-0000-0000120E0000}"/>
    <cellStyle name="Comma 2 2 3 4 3 2 2 2" xfId="10374" xr:uid="{3806EE01-322D-4605-AF46-EF04607F9943}"/>
    <cellStyle name="Comma 2 2 3 4 3 2 3" xfId="10112" xr:uid="{F934825A-BD8C-4DB3-8846-92B44EE50660}"/>
    <cellStyle name="Comma 2 2 3 4 3 3" xfId="9705" xr:uid="{00000000-0005-0000-0000-0000130E0000}"/>
    <cellStyle name="Comma 2 2 3 4 3 3 2" xfId="10250" xr:uid="{8FC7B9F9-EBC8-4D59-B9E1-9328E450B409}"/>
    <cellStyle name="Comma 2 2 3 4 3 4" xfId="9988" xr:uid="{E5A42EBD-F477-4655-A534-C86BA503C93F}"/>
    <cellStyle name="Comma 2 2 3 4 4" xfId="5770" xr:uid="{00000000-0005-0000-0000-0000140E0000}"/>
    <cellStyle name="Comma 2 2 3 4 4 2" xfId="9785" xr:uid="{00000000-0005-0000-0000-0000150E0000}"/>
    <cellStyle name="Comma 2 2 3 4 4 2 2" xfId="10330" xr:uid="{0C9DD5AC-6932-4071-875D-5F28564124A8}"/>
    <cellStyle name="Comma 2 2 3 4 4 3" xfId="10068" xr:uid="{DDC0C352-30A9-4355-908F-FB592B7A3EB8}"/>
    <cellStyle name="Comma 2 2 3 4 5" xfId="9660" xr:uid="{00000000-0005-0000-0000-0000160E0000}"/>
    <cellStyle name="Comma 2 2 3 4 5 2" xfId="10206" xr:uid="{D04D6204-B98E-419A-9A20-5EDB0FBB00CA}"/>
    <cellStyle name="Comma 2 2 3 4 6" xfId="9944" xr:uid="{F964C731-80AD-409B-AD60-EC130FA44B5D}"/>
    <cellStyle name="Comma 2 2 3 5" xfId="235" xr:uid="{00000000-0005-0000-0000-0000170E0000}"/>
    <cellStyle name="Comma 2 2 3 5 2" xfId="3886" xr:uid="{00000000-0005-0000-0000-0000180E0000}"/>
    <cellStyle name="Comma 2 2 3 5 2 2" xfId="8650" xr:uid="{00000000-0005-0000-0000-0000190E0000}"/>
    <cellStyle name="Comma 2 2 3 5 2 2 2" xfId="9866" xr:uid="{00000000-0005-0000-0000-00001A0E0000}"/>
    <cellStyle name="Comma 2 2 3 5 2 2 2 2" xfId="10411" xr:uid="{F1F7C899-B5D5-4092-9422-B1DE9FEFB5B5}"/>
    <cellStyle name="Comma 2 2 3 5 2 2 3" xfId="10149" xr:uid="{1755AB56-86A5-425E-8E27-5055E2C08EE8}"/>
    <cellStyle name="Comma 2 2 3 5 2 3" xfId="9742" xr:uid="{00000000-0005-0000-0000-00001B0E0000}"/>
    <cellStyle name="Comma 2 2 3 5 2 3 2" xfId="10287" xr:uid="{868DAECB-B181-4C99-93E4-114A24472A38}"/>
    <cellStyle name="Comma 2 2 3 5 2 4" xfId="10025" xr:uid="{C306CB57-87F3-441C-99F3-43CB7DA78192}"/>
    <cellStyle name="Comma 2 2 3 5 3" xfId="6735" xr:uid="{00000000-0005-0000-0000-00001C0E0000}"/>
    <cellStyle name="Comma 2 2 3 5 3 2" xfId="9811" xr:uid="{00000000-0005-0000-0000-00001D0E0000}"/>
    <cellStyle name="Comma 2 2 3 5 3 2 2" xfId="10356" xr:uid="{D6A8C01F-057D-4DD0-AB69-84A18F456AC2}"/>
    <cellStyle name="Comma 2 2 3 5 3 3" xfId="10094" xr:uid="{A29CA99D-5ED5-4C3C-B658-592AE85B6360}"/>
    <cellStyle name="Comma 2 2 3 5 4" xfId="9641" xr:uid="{00000000-0005-0000-0000-00001E0E0000}"/>
    <cellStyle name="Comma 2 2 3 5 4 2" xfId="10187" xr:uid="{8CA80116-DC7C-4FC4-A3C0-73EE8C7D4B58}"/>
    <cellStyle name="Comma 2 2 3 5 5" xfId="9925" xr:uid="{290A3944-7F7C-4B46-A5B7-2C29828BBF37}"/>
    <cellStyle name="Comma 2 2 3 6" xfId="1881" xr:uid="{00000000-0005-0000-0000-00001F0E0000}"/>
    <cellStyle name="Comma 2 2 3 6 2" xfId="9686" xr:uid="{00000000-0005-0000-0000-0000200E0000}"/>
    <cellStyle name="Comma 2 2 3 6 2 2" xfId="10231" xr:uid="{89116AE9-7944-4AD8-B46F-084A9DA020CD}"/>
    <cellStyle name="Comma 2 2 3 6 3" xfId="9969" xr:uid="{657F5185-9CF1-4E74-BA49-5E35F63FC0A4}"/>
    <cellStyle name="Comma 2 2 3 7" xfId="3697" xr:uid="{00000000-0005-0000-0000-0000210E0000}"/>
    <cellStyle name="Comma 2 2 3 7 2" xfId="8465" xr:uid="{00000000-0005-0000-0000-0000220E0000}"/>
    <cellStyle name="Comma 2 2 3 7 2 2" xfId="9859" xr:uid="{00000000-0005-0000-0000-0000230E0000}"/>
    <cellStyle name="Comma 2 2 3 7 2 2 2" xfId="10404" xr:uid="{5F4EF73D-0CED-44A2-9B02-9B71DCD167C8}"/>
    <cellStyle name="Comma 2 2 3 7 2 3" xfId="10142" xr:uid="{093FAE6B-0A22-4D2F-892C-0E6B752D653B}"/>
    <cellStyle name="Comma 2 2 3 7 3" xfId="9734" xr:uid="{00000000-0005-0000-0000-0000240E0000}"/>
    <cellStyle name="Comma 2 2 3 7 3 2" xfId="10279" xr:uid="{1D3ADB6E-4B39-478E-BB23-870F6DE165D9}"/>
    <cellStyle name="Comma 2 2 3 7 4" xfId="10017" xr:uid="{B339A269-A1B1-4962-B51A-D6D5B1EC660F}"/>
    <cellStyle name="Comma 2 2 3 8" xfId="3056" xr:uid="{00000000-0005-0000-0000-0000250E0000}"/>
    <cellStyle name="Comma 2 2 3 8 2" xfId="7825" xr:uid="{00000000-0005-0000-0000-0000260E0000}"/>
    <cellStyle name="Comma 2 2 3 8 2 2" xfId="9841" xr:uid="{00000000-0005-0000-0000-0000270E0000}"/>
    <cellStyle name="Comma 2 2 3 8 2 2 2" xfId="10386" xr:uid="{F8F0BC80-6C1E-44D0-A60E-3CB61D36249A}"/>
    <cellStyle name="Comma 2 2 3 8 2 3" xfId="10124" xr:uid="{A111C54D-A1CC-42CA-B47C-36F1D5B0E90B}"/>
    <cellStyle name="Comma 2 2 3 8 3" xfId="9716" xr:uid="{00000000-0005-0000-0000-0000280E0000}"/>
    <cellStyle name="Comma 2 2 3 8 3 2" xfId="10261" xr:uid="{C1B1C610-C12B-44C6-A5E5-EC08745507FC}"/>
    <cellStyle name="Comma 2 2 3 8 4" xfId="9999" xr:uid="{4221C139-B1A6-493A-A38E-37335A9D48A9}"/>
    <cellStyle name="Comma 2 2 3 9" xfId="1778" xr:uid="{00000000-0005-0000-0000-0000290E0000}"/>
    <cellStyle name="Comma 2 2 3 9 2" xfId="6550" xr:uid="{00000000-0005-0000-0000-00002A0E0000}"/>
    <cellStyle name="Comma 2 2 3 9 2 2" xfId="9804" xr:uid="{00000000-0005-0000-0000-00002B0E0000}"/>
    <cellStyle name="Comma 2 2 3 9 2 2 2" xfId="10349" xr:uid="{615EB3C6-F279-4C8B-8138-33B71D6745D6}"/>
    <cellStyle name="Comma 2 2 3 9 2 3" xfId="10087" xr:uid="{65BC5106-3F15-4A06-B740-962FC2DB88C9}"/>
    <cellStyle name="Comma 2 2 3 9 3" xfId="9679" xr:uid="{00000000-0005-0000-0000-00002C0E0000}"/>
    <cellStyle name="Comma 2 2 3 9 3 2" xfId="10224" xr:uid="{977D87B6-47F9-4DCF-8E99-D9CB0B097EBD}"/>
    <cellStyle name="Comma 2 2 3 9 4" xfId="9962" xr:uid="{45D0B744-6F11-4ACF-966B-29E276FBD2A0}"/>
    <cellStyle name="Comma 2 2 4" xfId="273" xr:uid="{00000000-0005-0000-0000-00002D0E0000}"/>
    <cellStyle name="Comma 2 2 4 2" xfId="840" xr:uid="{00000000-0005-0000-0000-00002E0E0000}"/>
    <cellStyle name="Comma 2 2 4 2 2" xfId="1608" xr:uid="{00000000-0005-0000-0000-00002F0E0000}"/>
    <cellStyle name="Comma 2 2 4 2 2 2" xfId="4484" xr:uid="{00000000-0005-0000-0000-0000300E0000}"/>
    <cellStyle name="Comma 2 2 4 2 2 2 2" xfId="9247" xr:uid="{00000000-0005-0000-0000-0000310E0000}"/>
    <cellStyle name="Comma 2 2 4 2 2 2 2 2" xfId="9879" xr:uid="{00000000-0005-0000-0000-0000320E0000}"/>
    <cellStyle name="Comma 2 2 4 2 2 2 2 2 2" xfId="10424" xr:uid="{3E277C20-6CA6-434C-A951-026280670D36}"/>
    <cellStyle name="Comma 2 2 4 2 2 2 2 3" xfId="10162" xr:uid="{436C9E9B-E7AE-4426-AAA2-C2703038AE31}"/>
    <cellStyle name="Comma 2 2 4 2 2 2 3" xfId="9755" xr:uid="{00000000-0005-0000-0000-0000330E0000}"/>
    <cellStyle name="Comma 2 2 4 2 2 2 3 2" xfId="10300" xr:uid="{1EEF86D2-3366-405A-8078-3934651B917C}"/>
    <cellStyle name="Comma 2 2 4 2 2 2 4" xfId="10038" xr:uid="{10CF7039-0EC6-48F8-A1D2-4FA604C0FC13}"/>
    <cellStyle name="Comma 2 2 4 2 2 3" xfId="6377" xr:uid="{00000000-0005-0000-0000-0000340E0000}"/>
    <cellStyle name="Comma 2 2 4 2 2 3 2" xfId="9799" xr:uid="{00000000-0005-0000-0000-0000350E0000}"/>
    <cellStyle name="Comma 2 2 4 2 2 3 2 2" xfId="10344" xr:uid="{46844FC3-2B20-472C-8DE5-4A121D17F452}"/>
    <cellStyle name="Comma 2 2 4 2 2 3 3" xfId="10082" xr:uid="{8CB7E761-8FA4-443D-995D-1E2FAB9236EF}"/>
    <cellStyle name="Comma 2 2 4 2 2 4" xfId="9674" xr:uid="{00000000-0005-0000-0000-0000360E0000}"/>
    <cellStyle name="Comma 2 2 4 2 2 4 2" xfId="10219" xr:uid="{D2D38072-EA73-4897-8C5F-44E526A73343}"/>
    <cellStyle name="Comma 2 2 4 2 2 5" xfId="9957" xr:uid="{ECD40EE7-C39F-4103-A553-CA479E1C0DEF}"/>
    <cellStyle name="Comma 2 2 4 2 3" xfId="3390" xr:uid="{00000000-0005-0000-0000-0000370E0000}"/>
    <cellStyle name="Comma 2 2 4 2 3 2" xfId="8158" xr:uid="{00000000-0005-0000-0000-0000380E0000}"/>
    <cellStyle name="Comma 2 2 4 2 3 2 2" xfId="9851" xr:uid="{00000000-0005-0000-0000-0000390E0000}"/>
    <cellStyle name="Comma 2 2 4 2 3 2 2 2" xfId="10396" xr:uid="{EE630FBE-06AE-4FB4-AA51-49BCB2D18D4C}"/>
    <cellStyle name="Comma 2 2 4 2 3 2 3" xfId="10134" xr:uid="{32209F72-A982-4047-9CD8-D981F2272CB1}"/>
    <cellStyle name="Comma 2 2 4 2 3 3" xfId="9726" xr:uid="{00000000-0005-0000-0000-00003A0E0000}"/>
    <cellStyle name="Comma 2 2 4 2 3 3 2" xfId="10271" xr:uid="{B57E5BA1-291F-491D-841E-43F620AB9881}"/>
    <cellStyle name="Comma 2 2 4 2 3 4" xfId="10009" xr:uid="{6C119E9C-FC60-4309-A9F0-FC39E93D3F84}"/>
    <cellStyle name="Comma 2 2 4 2 4" xfId="2569" xr:uid="{00000000-0005-0000-0000-00003B0E0000}"/>
    <cellStyle name="Comma 2 2 4 2 4 2" xfId="7332" xr:uid="{00000000-0005-0000-0000-00003C0E0000}"/>
    <cellStyle name="Comma 2 2 4 2 4 2 2" xfId="9824" xr:uid="{00000000-0005-0000-0000-00003D0E0000}"/>
    <cellStyle name="Comma 2 2 4 2 4 2 2 2" xfId="10369" xr:uid="{811A436B-964C-406E-A0B1-929BAE558939}"/>
    <cellStyle name="Comma 2 2 4 2 4 2 3" xfId="10107" xr:uid="{FF02BB2D-7E74-462C-BFDA-8A6662F92D75}"/>
    <cellStyle name="Comma 2 2 4 2 4 3" xfId="9701" xr:uid="{00000000-0005-0000-0000-00003E0E0000}"/>
    <cellStyle name="Comma 2 2 4 2 4 3 2" xfId="10246" xr:uid="{1472F535-346B-4833-B579-1F2E735D2DBF}"/>
    <cellStyle name="Comma 2 2 4 2 4 4" xfId="9984" xr:uid="{73BF5ABD-E0D5-405B-B3FA-4F269EF572A3}"/>
    <cellStyle name="Comma 2 2 4 2 5" xfId="5605" xr:uid="{00000000-0005-0000-0000-00003F0E0000}"/>
    <cellStyle name="Comma 2 2 4 2 5 2" xfId="9781" xr:uid="{00000000-0005-0000-0000-0000400E0000}"/>
    <cellStyle name="Comma 2 2 4 2 5 2 2" xfId="10326" xr:uid="{E70666D6-A5E2-4A36-8A5F-131EC060A7FB}"/>
    <cellStyle name="Comma 2 2 4 2 5 3" xfId="10064" xr:uid="{27E1A000-81BB-4BD8-B9D4-72992418AD27}"/>
    <cellStyle name="Comma 2 2 4 2 6" xfId="9655" xr:uid="{00000000-0005-0000-0000-0000410E0000}"/>
    <cellStyle name="Comma 2 2 4 2 6 2" xfId="10201" xr:uid="{501812C8-972A-4FB7-95B4-F3E340D03657}"/>
    <cellStyle name="Comma 2 2 4 2 7" xfId="9939" xr:uid="{38B58084-AD65-4719-9A8A-C96FAC1219B4}"/>
    <cellStyle name="Comma 2 2 4 3" xfId="1050" xr:uid="{00000000-0005-0000-0000-0000420E0000}"/>
    <cellStyle name="Comma 2 2 4 3 2" xfId="4693" xr:uid="{00000000-0005-0000-0000-0000430E0000}"/>
    <cellStyle name="Comma 2 2 4 3 2 2" xfId="9456" xr:uid="{00000000-0005-0000-0000-0000440E0000}"/>
    <cellStyle name="Comma 2 2 4 3 2 2 2" xfId="9886" xr:uid="{00000000-0005-0000-0000-0000450E0000}"/>
    <cellStyle name="Comma 2 2 4 3 2 2 2 2" xfId="10431" xr:uid="{8F873D9B-D182-4400-A679-8C87A73ED107}"/>
    <cellStyle name="Comma 2 2 4 3 2 2 3" xfId="10169" xr:uid="{DD540E27-5CC8-4261-B21C-69CB5BFF7758}"/>
    <cellStyle name="Comma 2 2 4 3 2 3" xfId="9762" xr:uid="{00000000-0005-0000-0000-0000460E0000}"/>
    <cellStyle name="Comma 2 2 4 3 2 3 2" xfId="10307" xr:uid="{4C7E027D-EC28-47BD-A754-6E82E11E7550}"/>
    <cellStyle name="Comma 2 2 4 3 2 4" xfId="10045" xr:uid="{A5947038-6862-485D-9AAC-4C74CBF2F2E8}"/>
    <cellStyle name="Comma 2 2 4 3 3" xfId="2772" xr:uid="{00000000-0005-0000-0000-0000470E0000}"/>
    <cellStyle name="Comma 2 2 4 3 3 2" xfId="7541" xr:uid="{00000000-0005-0000-0000-0000480E0000}"/>
    <cellStyle name="Comma 2 2 4 3 3 2 2" xfId="9831" xr:uid="{00000000-0005-0000-0000-0000490E0000}"/>
    <cellStyle name="Comma 2 2 4 3 3 2 2 2" xfId="10376" xr:uid="{51380201-5CF3-4BE9-AD51-0DB1FAC78528}"/>
    <cellStyle name="Comma 2 2 4 3 3 2 3" xfId="10114" xr:uid="{9B739450-34ED-43B5-94BF-D98F4A26210A}"/>
    <cellStyle name="Comma 2 2 4 3 3 3" xfId="9706" xr:uid="{00000000-0005-0000-0000-00004A0E0000}"/>
    <cellStyle name="Comma 2 2 4 3 3 3 2" xfId="10251" xr:uid="{5C42AC60-5408-4F89-B017-391E35C29E2C}"/>
    <cellStyle name="Comma 2 2 4 3 3 4" xfId="9989" xr:uid="{636B1C35-B51D-47E0-A74B-DAE59559467F}"/>
    <cellStyle name="Comma 2 2 4 3 4" xfId="5898" xr:uid="{00000000-0005-0000-0000-00004B0E0000}"/>
    <cellStyle name="Comma 2 2 4 3 4 2" xfId="9787" xr:uid="{00000000-0005-0000-0000-00004C0E0000}"/>
    <cellStyle name="Comma 2 2 4 3 4 2 2" xfId="10332" xr:uid="{8F906067-9C3D-42F9-9676-6CC70BD29394}"/>
    <cellStyle name="Comma 2 2 4 3 4 3" xfId="10070" xr:uid="{C7794759-9314-4275-99C9-6C59B9A9CA9D}"/>
    <cellStyle name="Comma 2 2 4 3 5" xfId="9662" xr:uid="{00000000-0005-0000-0000-00004D0E0000}"/>
    <cellStyle name="Comma 2 2 4 3 5 2" xfId="10208" xr:uid="{9B30DEC5-E0E9-4881-9FC6-4699493848EA}"/>
    <cellStyle name="Comma 2 2 4 3 6" xfId="9946" xr:uid="{2261910A-121C-483F-8B02-C61192DB3764}"/>
    <cellStyle name="Comma 2 2 4 4" xfId="3923" xr:uid="{00000000-0005-0000-0000-00004E0E0000}"/>
    <cellStyle name="Comma 2 2 4 4 2" xfId="8687" xr:uid="{00000000-0005-0000-0000-00004F0E0000}"/>
    <cellStyle name="Comma 2 2 4 4 2 2" xfId="9867" xr:uid="{00000000-0005-0000-0000-0000500E0000}"/>
    <cellStyle name="Comma 2 2 4 4 2 2 2" xfId="10412" xr:uid="{786DFBFB-C712-499D-89CC-BB22825B9D47}"/>
    <cellStyle name="Comma 2 2 4 4 2 3" xfId="10150" xr:uid="{D99AA376-9B7F-4D8C-85BB-2858D0DB6AC1}"/>
    <cellStyle name="Comma 2 2 4 4 3" xfId="9743" xr:uid="{00000000-0005-0000-0000-0000510E0000}"/>
    <cellStyle name="Comma 2 2 4 4 3 2" xfId="10288" xr:uid="{54931AC8-6518-4461-BCDD-F43D6E008860}"/>
    <cellStyle name="Comma 2 2 4 4 4" xfId="10026" xr:uid="{8307AED2-97C7-415F-A19D-4AA86ECD5684}"/>
    <cellStyle name="Comma 2 2 4 5" xfId="3177" xr:uid="{00000000-0005-0000-0000-0000520E0000}"/>
    <cellStyle name="Comma 2 2 4 5 2" xfId="7946" xr:uid="{00000000-0005-0000-0000-0000530E0000}"/>
    <cellStyle name="Comma 2 2 4 5 2 2" xfId="9844" xr:uid="{00000000-0005-0000-0000-0000540E0000}"/>
    <cellStyle name="Comma 2 2 4 5 2 2 2" xfId="10389" xr:uid="{3597793D-4E97-429E-AF0D-56AA1045FAAE}"/>
    <cellStyle name="Comma 2 2 4 5 2 3" xfId="10127" xr:uid="{A4AFF831-5A47-40C0-A03F-4F31004C0EB4}"/>
    <cellStyle name="Comma 2 2 4 5 3" xfId="9719" xr:uid="{00000000-0005-0000-0000-0000550E0000}"/>
    <cellStyle name="Comma 2 2 4 5 3 2" xfId="10264" xr:uid="{17FF7D42-E5A4-4E5A-BE05-BC36626D065E}"/>
    <cellStyle name="Comma 2 2 4 5 4" xfId="10002" xr:uid="{F982D7A2-3457-4948-8678-4F20FCA17627}"/>
    <cellStyle name="Comma 2 2 4 6" xfId="2014" xr:uid="{00000000-0005-0000-0000-0000560E0000}"/>
    <cellStyle name="Comma 2 2 4 6 2" xfId="6772" xr:uid="{00000000-0005-0000-0000-0000570E0000}"/>
    <cellStyle name="Comma 2 2 4 6 2 2" xfId="9812" xr:uid="{00000000-0005-0000-0000-0000580E0000}"/>
    <cellStyle name="Comma 2 2 4 6 2 2 2" xfId="10357" xr:uid="{AB8AC2DA-4223-4F5C-AEF7-F9BF1DFC184A}"/>
    <cellStyle name="Comma 2 2 4 6 2 3" xfId="10095" xr:uid="{A67EF61D-73BF-4007-88C1-460A341DD6E4}"/>
    <cellStyle name="Comma 2 2 4 6 3" xfId="9689" xr:uid="{00000000-0005-0000-0000-0000590E0000}"/>
    <cellStyle name="Comma 2 2 4 6 3 2" xfId="10234" xr:uid="{CD85B1C7-118C-4C28-B0F3-D10F17098413}"/>
    <cellStyle name="Comma 2 2 4 6 4" xfId="9972" xr:uid="{901C892A-6256-4DFA-AD7F-AA7D2E011A21}"/>
    <cellStyle name="Comma 2 2 4 7" xfId="5126" xr:uid="{00000000-0005-0000-0000-00005A0E0000}"/>
    <cellStyle name="Comma 2 2 4 7 2" xfId="9769" xr:uid="{00000000-0005-0000-0000-00005B0E0000}"/>
    <cellStyle name="Comma 2 2 4 7 2 2" xfId="10314" xr:uid="{79D593BA-EC81-4879-9C83-A57EE1550586}"/>
    <cellStyle name="Comma 2 2 4 7 3" xfId="10052" xr:uid="{ED3A1353-874D-4AAF-8D99-2436FA4A7F65}"/>
    <cellStyle name="Comma 2 2 4 8" xfId="9642" xr:uid="{00000000-0005-0000-0000-00005C0E0000}"/>
    <cellStyle name="Comma 2 2 4 8 2" xfId="10188" xr:uid="{AB641876-07AE-4CD5-AE48-19E7EF65E33F}"/>
    <cellStyle name="Comma 2 2 4 9" xfId="9926" xr:uid="{B051CCC1-C3C5-458D-9440-CE1388306294}"/>
    <cellStyle name="Comma 2 2 5" xfId="601" xr:uid="{00000000-0005-0000-0000-00005D0E0000}"/>
    <cellStyle name="Comma 2 2 5 2" xfId="1376" xr:uid="{00000000-0005-0000-0000-00005E0E0000}"/>
    <cellStyle name="Comma 2 2 5 2 2" xfId="4251" xr:uid="{00000000-0005-0000-0000-00005F0E0000}"/>
    <cellStyle name="Comma 2 2 5 2 2 2" xfId="9015" xr:uid="{00000000-0005-0000-0000-0000600E0000}"/>
    <cellStyle name="Comma 2 2 5 2 2 2 2" xfId="9873" xr:uid="{00000000-0005-0000-0000-0000610E0000}"/>
    <cellStyle name="Comma 2 2 5 2 2 2 2 2" xfId="10418" xr:uid="{0E7BBAB2-E47B-4366-9D68-7A0FDFADEDAC}"/>
    <cellStyle name="Comma 2 2 5 2 2 2 3" xfId="10156" xr:uid="{C7287C5D-1C70-4FFC-8C77-AA12AF34B28C}"/>
    <cellStyle name="Comma 2 2 5 2 2 3" xfId="9749" xr:uid="{00000000-0005-0000-0000-0000620E0000}"/>
    <cellStyle name="Comma 2 2 5 2 2 3 2" xfId="10294" xr:uid="{2A0A15D4-D485-4C9B-9064-3106EDDAF6ED}"/>
    <cellStyle name="Comma 2 2 5 2 2 4" xfId="10032" xr:uid="{20FF3DBC-448A-49F7-97CA-BCFAAEEA1735}"/>
    <cellStyle name="Comma 2 2 5 2 3" xfId="6137" xr:uid="{00000000-0005-0000-0000-0000630E0000}"/>
    <cellStyle name="Comma 2 2 5 2 3 2" xfId="9792" xr:uid="{00000000-0005-0000-0000-0000640E0000}"/>
    <cellStyle name="Comma 2 2 5 2 3 2 2" xfId="10337" xr:uid="{8D792565-8A55-4AE6-90CB-68F984FB26BB}"/>
    <cellStyle name="Comma 2 2 5 2 3 3" xfId="10075" xr:uid="{892CF5CA-EC93-4C7C-ADFD-F75D5E3EE4A8}"/>
    <cellStyle name="Comma 2 2 5 2 4" xfId="9668" xr:uid="{00000000-0005-0000-0000-0000650E0000}"/>
    <cellStyle name="Comma 2 2 5 2 4 2" xfId="10213" xr:uid="{433FC202-FB48-4073-A1BA-1A1545A625C5}"/>
    <cellStyle name="Comma 2 2 5 2 5" xfId="9951" xr:uid="{10002670-02FF-4076-8FE7-A5C836266659}"/>
    <cellStyle name="Comma 2 2 5 3" xfId="3216" xr:uid="{00000000-0005-0000-0000-0000660E0000}"/>
    <cellStyle name="Comma 2 2 5 3 2" xfId="7985" xr:uid="{00000000-0005-0000-0000-0000670E0000}"/>
    <cellStyle name="Comma 2 2 5 3 2 2" xfId="9846" xr:uid="{00000000-0005-0000-0000-0000680E0000}"/>
    <cellStyle name="Comma 2 2 5 3 2 2 2" xfId="10391" xr:uid="{4FD65BEC-C670-4C25-954E-4BCA5E0B291F}"/>
    <cellStyle name="Comma 2 2 5 3 2 3" xfId="10129" xr:uid="{7D8C56FF-EA04-446F-B590-4833D569FCD5}"/>
    <cellStyle name="Comma 2 2 5 3 3" xfId="9721" xr:uid="{00000000-0005-0000-0000-0000690E0000}"/>
    <cellStyle name="Comma 2 2 5 3 3 2" xfId="10266" xr:uid="{AC6E03E8-CB14-4ADB-ABE5-2F2C93A085B6}"/>
    <cellStyle name="Comma 2 2 5 3 4" xfId="10004" xr:uid="{CA02EB9D-2EEC-467C-B876-8B1B7348D9D6}"/>
    <cellStyle name="Comma 2 2 5 4" xfId="2337" xr:uid="{00000000-0005-0000-0000-00006A0E0000}"/>
    <cellStyle name="Comma 2 2 5 4 2" xfId="7100" xr:uid="{00000000-0005-0000-0000-00006B0E0000}"/>
    <cellStyle name="Comma 2 2 5 4 2 2" xfId="9818" xr:uid="{00000000-0005-0000-0000-00006C0E0000}"/>
    <cellStyle name="Comma 2 2 5 4 2 2 2" xfId="10363" xr:uid="{50EA24B7-3BBD-46A6-8105-13B67C37F2DA}"/>
    <cellStyle name="Comma 2 2 5 4 2 3" xfId="10101" xr:uid="{CCCA9C11-CAC6-4215-A4B5-44648FDCB723}"/>
    <cellStyle name="Comma 2 2 5 4 3" xfId="9695" xr:uid="{00000000-0005-0000-0000-00006D0E0000}"/>
    <cellStyle name="Comma 2 2 5 4 3 2" xfId="10240" xr:uid="{F8F38F81-DA7B-425C-A4B1-79BD26ACF168}"/>
    <cellStyle name="Comma 2 2 5 4 4" xfId="9978" xr:uid="{0B0560A2-6371-4FE1-8CB0-C7578AC7DC90}"/>
    <cellStyle name="Comma 2 2 5 5" xfId="5365" xr:uid="{00000000-0005-0000-0000-00006E0E0000}"/>
    <cellStyle name="Comma 2 2 5 5 2" xfId="9774" xr:uid="{00000000-0005-0000-0000-00006F0E0000}"/>
    <cellStyle name="Comma 2 2 5 5 2 2" xfId="10319" xr:uid="{4DCAB111-5D64-4CA0-AE46-1A38F457AF50}"/>
    <cellStyle name="Comma 2 2 5 5 3" xfId="10057" xr:uid="{EDA0D4A6-2969-4070-AE2A-3AC6D78083A0}"/>
    <cellStyle name="Comma 2 2 5 6" xfId="9648" xr:uid="{00000000-0005-0000-0000-0000700E0000}"/>
    <cellStyle name="Comma 2 2 5 6 2" xfId="10194" xr:uid="{E734B5F6-47E6-4CCE-AB88-69AEE3902ACD}"/>
    <cellStyle name="Comma 2 2 5 7" xfId="9932" xr:uid="{DF7DC6F1-948F-4EFB-9793-B43C835EC2CF}"/>
    <cellStyle name="Comma 2 2 6" xfId="878" xr:uid="{00000000-0005-0000-0000-0000710E0000}"/>
    <cellStyle name="Comma 2 2 6 2" xfId="4522" xr:uid="{00000000-0005-0000-0000-0000720E0000}"/>
    <cellStyle name="Comma 2 2 6 2 2" xfId="9285" xr:uid="{00000000-0005-0000-0000-0000730E0000}"/>
    <cellStyle name="Comma 2 2 6 2 2 2" xfId="9881" xr:uid="{00000000-0005-0000-0000-0000740E0000}"/>
    <cellStyle name="Comma 2 2 6 2 2 2 2" xfId="10426" xr:uid="{833C3EEF-F647-4BB3-BA15-DB3602281582}"/>
    <cellStyle name="Comma 2 2 6 2 2 3" xfId="10164" xr:uid="{A9A91402-29A1-4073-8D88-52F6781A2F72}"/>
    <cellStyle name="Comma 2 2 6 2 3" xfId="9757" xr:uid="{00000000-0005-0000-0000-0000750E0000}"/>
    <cellStyle name="Comma 2 2 6 2 3 2" xfId="10302" xr:uid="{FF218F01-4E31-4F11-AE51-6C03C154E16D}"/>
    <cellStyle name="Comma 2 2 6 2 4" xfId="10040" xr:uid="{F8607714-00C4-46E2-9026-4B10A240D1D5}"/>
    <cellStyle name="Comma 2 2 6 3" xfId="2607" xr:uid="{00000000-0005-0000-0000-0000760E0000}"/>
    <cellStyle name="Comma 2 2 6 3 2" xfId="7370" xr:uid="{00000000-0005-0000-0000-0000770E0000}"/>
    <cellStyle name="Comma 2 2 6 3 2 2" xfId="9826" xr:uid="{00000000-0005-0000-0000-0000780E0000}"/>
    <cellStyle name="Comma 2 2 6 3 2 2 2" xfId="10371" xr:uid="{6FFA329D-B414-4572-A58D-0B0FC075FCCC}"/>
    <cellStyle name="Comma 2 2 6 3 2 3" xfId="10109" xr:uid="{C50453CD-0092-471E-AE02-87A2C04094E5}"/>
    <cellStyle name="Comma 2 2 6 3 3" xfId="9703" xr:uid="{00000000-0005-0000-0000-0000790E0000}"/>
    <cellStyle name="Comma 2 2 6 3 3 2" xfId="10248" xr:uid="{ABF744DF-3848-4727-AED4-0B7F6B8FCB1D}"/>
    <cellStyle name="Comma 2 2 6 3 4" xfId="9986" xr:uid="{E7EF1C67-3066-40B7-830B-ADE96186F215}"/>
    <cellStyle name="Comma 2 2 6 4" xfId="5656" xr:uid="{00000000-0005-0000-0000-00007A0E0000}"/>
    <cellStyle name="Comma 2 2 6 4 2" xfId="9783" xr:uid="{00000000-0005-0000-0000-00007B0E0000}"/>
    <cellStyle name="Comma 2 2 6 4 2 2" xfId="10328" xr:uid="{E20C8216-57CE-4EE8-BE71-BDCDFC1BB761}"/>
    <cellStyle name="Comma 2 2 6 4 3" xfId="10066" xr:uid="{519E146E-2916-4037-B7AC-BF3BD99064E9}"/>
    <cellStyle name="Comma 2 2 6 5" xfId="9657" xr:uid="{00000000-0005-0000-0000-00007C0E0000}"/>
    <cellStyle name="Comma 2 2 6 5 2" xfId="10203" xr:uid="{07BF7C6A-E7F0-4E35-B033-1ECADC29CA70}"/>
    <cellStyle name="Comma 2 2 6 6" xfId="9941" xr:uid="{DDC9ABFB-B7F0-4827-919C-4CBFBA9311BE}"/>
    <cellStyle name="Comma 2 2 7" xfId="1832" xr:uid="{00000000-0005-0000-0000-00007D0E0000}"/>
    <cellStyle name="Comma 2 2 7 2" xfId="3749" xr:uid="{00000000-0005-0000-0000-00007E0E0000}"/>
    <cellStyle name="Comma 2 2 7 2 2" xfId="8517" xr:uid="{00000000-0005-0000-0000-00007F0E0000}"/>
    <cellStyle name="Comma 2 2 7 2 2 2" xfId="9861" xr:uid="{00000000-0005-0000-0000-0000800E0000}"/>
    <cellStyle name="Comma 2 2 7 2 2 2 2" xfId="10406" xr:uid="{23F0BBFF-E979-4B81-AD17-35DB2FF0F242}"/>
    <cellStyle name="Comma 2 2 7 2 2 3" xfId="10144" xr:uid="{65C1C6EF-22B8-4053-B4E9-9FE916EBEF04}"/>
    <cellStyle name="Comma 2 2 7 2 3" xfId="9736" xr:uid="{00000000-0005-0000-0000-0000810E0000}"/>
    <cellStyle name="Comma 2 2 7 2 3 2" xfId="10281" xr:uid="{FA1E9DC9-12AF-4547-9273-57B5D4ED1CD7}"/>
    <cellStyle name="Comma 2 2 7 2 4" xfId="10019" xr:uid="{831CC8A7-3F78-40B7-9D64-271CEDED7C2A}"/>
    <cellStyle name="Comma 2 2 7 3" xfId="6602" xr:uid="{00000000-0005-0000-0000-0000820E0000}"/>
    <cellStyle name="Comma 2 2 7 3 2" xfId="9806" xr:uid="{00000000-0005-0000-0000-0000830E0000}"/>
    <cellStyle name="Comma 2 2 7 3 2 2" xfId="10351" xr:uid="{3C4813F1-47F9-46B3-88D1-C533B7DA1D22}"/>
    <cellStyle name="Comma 2 2 7 3 3" xfId="10089" xr:uid="{E01E7242-6D68-4B9D-BE45-A835B810E1E6}"/>
    <cellStyle name="Comma 2 2 7 4" xfId="9681" xr:uid="{00000000-0005-0000-0000-0000840E0000}"/>
    <cellStyle name="Comma 2 2 7 4 2" xfId="10226" xr:uid="{DFC3E3C0-C5D7-4C68-90B0-2CCAC68DB573}"/>
    <cellStyle name="Comma 2 2 7 5" xfId="9964" xr:uid="{5D7E67C0-1072-44BC-BA13-8AE8C92E8485}"/>
    <cellStyle name="Comma 2 2 8" xfId="3563" xr:uid="{00000000-0005-0000-0000-0000850E0000}"/>
    <cellStyle name="Comma 2 2 8 2" xfId="8331" xr:uid="{00000000-0005-0000-0000-0000860E0000}"/>
    <cellStyle name="Comma 2 2 8 2 2" xfId="9856" xr:uid="{00000000-0005-0000-0000-0000870E0000}"/>
    <cellStyle name="Comma 2 2 8 2 2 2" xfId="10401" xr:uid="{142290DC-5E5C-4EF5-9D15-A830450E7B3D}"/>
    <cellStyle name="Comma 2 2 8 2 3" xfId="10139" xr:uid="{6C5FF94F-83CF-4D50-ABA7-78C651A26F31}"/>
    <cellStyle name="Comma 2 2 8 3" xfId="9731" xr:uid="{00000000-0005-0000-0000-0000880E0000}"/>
    <cellStyle name="Comma 2 2 8 3 2" xfId="10276" xr:uid="{7BE50D5C-77BE-4D1D-B9F1-BAF5C635A900}"/>
    <cellStyle name="Comma 2 2 8 4" xfId="10014" xr:uid="{AAA85874-BE9C-4AA1-8060-07C89C73CBA6}"/>
    <cellStyle name="Comma 2 2 9" xfId="2944" xr:uid="{00000000-0005-0000-0000-0000890E0000}"/>
    <cellStyle name="Comma 2 2 9 2" xfId="7713" xr:uid="{00000000-0005-0000-0000-00008A0E0000}"/>
    <cellStyle name="Comma 2 2 9 2 2" xfId="9835" xr:uid="{00000000-0005-0000-0000-00008B0E0000}"/>
    <cellStyle name="Comma 2 2 9 2 2 2" xfId="10380" xr:uid="{CDE56FD2-CC78-4D3A-A864-9C270279E622}"/>
    <cellStyle name="Comma 2 2 9 2 3" xfId="10118" xr:uid="{F7AF1BAD-9E31-46B2-956F-D09858A968D8}"/>
    <cellStyle name="Comma 2 2 9 3" xfId="9710" xr:uid="{00000000-0005-0000-0000-00008C0E0000}"/>
    <cellStyle name="Comma 2 2 9 3 2" xfId="10255" xr:uid="{AB903BF1-966C-4A6A-8C98-619E961676DD}"/>
    <cellStyle name="Comma 2 2 9 4" xfId="9993" xr:uid="{F27B2183-D60A-42E0-88C3-D1CA2687E5B0}"/>
    <cellStyle name="Comma 2 3" xfId="115" xr:uid="{00000000-0005-0000-0000-00008D0E0000}"/>
    <cellStyle name="Comma 2 3 10" xfId="9634" xr:uid="{00000000-0005-0000-0000-00008E0E0000}"/>
    <cellStyle name="Comma 2 3 10 2" xfId="10180" xr:uid="{6F807BD9-B879-4467-B7A6-384FD759C897}"/>
    <cellStyle name="Comma 2 3 11" xfId="9917" xr:uid="{947A2E1C-AF2B-4C05-A0D2-7DAAFF4B84F8}"/>
    <cellStyle name="Comma 2 3 2" xfId="401" xr:uid="{00000000-0005-0000-0000-00008F0E0000}"/>
    <cellStyle name="Comma 2 3 2 2" xfId="4051" xr:uid="{00000000-0005-0000-0000-0000900E0000}"/>
    <cellStyle name="Comma 2 3 2 2 2" xfId="8815" xr:uid="{00000000-0005-0000-0000-0000910E0000}"/>
    <cellStyle name="Comma 2 3 2 2 2 2" xfId="9868" xr:uid="{00000000-0005-0000-0000-0000920E0000}"/>
    <cellStyle name="Comma 2 3 2 2 2 2 2" xfId="10413" xr:uid="{02564EDC-C4C2-4DD9-9A45-46D52E7B99BB}"/>
    <cellStyle name="Comma 2 3 2 2 2 3" xfId="10151" xr:uid="{F06418AB-5BAB-425F-87DB-4D79E457F874}"/>
    <cellStyle name="Comma 2 3 2 2 3" xfId="9744" xr:uid="{00000000-0005-0000-0000-0000930E0000}"/>
    <cellStyle name="Comma 2 3 2 2 3 2" xfId="10289" xr:uid="{B4318BD3-A1A1-4F28-8C87-A62E84107D1C}"/>
    <cellStyle name="Comma 2 3 2 2 4" xfId="10027" xr:uid="{F3DA240E-8691-472A-9B46-0E140441BD01}"/>
    <cellStyle name="Comma 2 3 2 3" xfId="3523" xr:uid="{00000000-0005-0000-0000-0000940E0000}"/>
    <cellStyle name="Comma 2 3 2 3 2" xfId="8291" xr:uid="{00000000-0005-0000-0000-0000950E0000}"/>
    <cellStyle name="Comma 2 3 2 3 2 2" xfId="9853" xr:uid="{00000000-0005-0000-0000-0000960E0000}"/>
    <cellStyle name="Comma 2 3 2 3 2 2 2" xfId="10398" xr:uid="{0DF8A6FF-0FF4-4A5F-AB4D-B082C5A3D66E}"/>
    <cellStyle name="Comma 2 3 2 3 2 3" xfId="10136" xr:uid="{C057105F-148A-4353-9D71-A6476256373C}"/>
    <cellStyle name="Comma 2 3 2 3 3" xfId="9728" xr:uid="{00000000-0005-0000-0000-0000970E0000}"/>
    <cellStyle name="Comma 2 3 2 3 3 2" xfId="10273" xr:uid="{419AB5D3-2434-4930-898D-EF1ED6669027}"/>
    <cellStyle name="Comma 2 3 2 3 4" xfId="10011" xr:uid="{8B45B3E0-810B-4BA7-AEEC-BB2033DBDD24}"/>
    <cellStyle name="Comma 2 3 2 4" xfId="2138" xr:uid="{00000000-0005-0000-0000-0000980E0000}"/>
    <cellStyle name="Comma 2 3 2 4 2" xfId="6900" xr:uid="{00000000-0005-0000-0000-0000990E0000}"/>
    <cellStyle name="Comma 2 3 2 4 2 2" xfId="9813" xr:uid="{00000000-0005-0000-0000-00009A0E0000}"/>
    <cellStyle name="Comma 2 3 2 4 2 2 2" xfId="10358" xr:uid="{6BDA57E7-F6B3-4CBD-8E50-E6FA1A002EFA}"/>
    <cellStyle name="Comma 2 3 2 4 2 3" xfId="10096" xr:uid="{DDED15B6-E9B5-4DC8-A0CF-F2E086B1AED7}"/>
    <cellStyle name="Comma 2 3 2 4 3" xfId="9690" xr:uid="{00000000-0005-0000-0000-00009B0E0000}"/>
    <cellStyle name="Comma 2 3 2 4 3 2" xfId="10235" xr:uid="{2F083691-98E2-48FD-85D8-4E6122C96654}"/>
    <cellStyle name="Comma 2 3 2 4 4" xfId="9973" xr:uid="{CC8D540A-52B6-433D-81C6-EE2168F5F0C3}"/>
    <cellStyle name="Comma 2 3 2 5" xfId="6136" xr:uid="{00000000-0005-0000-0000-00009C0E0000}"/>
    <cellStyle name="Comma 2 3 2 5 2" xfId="9791" xr:uid="{00000000-0005-0000-0000-00009D0E0000}"/>
    <cellStyle name="Comma 2 3 2 5 2 2" xfId="10336" xr:uid="{09FD3D58-16FE-4860-ABF5-3B6369784FE2}"/>
    <cellStyle name="Comma 2 3 2 5 3" xfId="10074" xr:uid="{7E57C3F4-1264-46F5-8ABF-5D58CD3355F9}"/>
    <cellStyle name="Comma 2 3 2 6" xfId="9643" xr:uid="{00000000-0005-0000-0000-00009E0E0000}"/>
    <cellStyle name="Comma 2 3 2 6 2" xfId="10189" xr:uid="{2B6535C0-192E-467D-AD2D-48D18E6B1F2F}"/>
    <cellStyle name="Comma 2 3 2 7" xfId="9927" xr:uid="{08ADEB8F-9CF7-4733-9D85-4F370FB2FD42}"/>
    <cellStyle name="Comma 2 3 3" xfId="1009" xr:uid="{00000000-0005-0000-0000-00009F0E0000}"/>
    <cellStyle name="Comma 2 3 3 2" xfId="4653" xr:uid="{00000000-0005-0000-0000-0000A00E0000}"/>
    <cellStyle name="Comma 2 3 3 2 2" xfId="9416" xr:uid="{00000000-0005-0000-0000-0000A10E0000}"/>
    <cellStyle name="Comma 2 3 3 2 2 2" xfId="9883" xr:uid="{00000000-0005-0000-0000-0000A20E0000}"/>
    <cellStyle name="Comma 2 3 3 2 2 2 2" xfId="10428" xr:uid="{1A534849-A3AE-413A-A5FA-D3AEEEF1DBB0}"/>
    <cellStyle name="Comma 2 3 3 2 2 3" xfId="10166" xr:uid="{FABF99D2-0A6C-479D-AD1B-B7C54A81E1C4}"/>
    <cellStyle name="Comma 2 3 3 2 3" xfId="9759" xr:uid="{00000000-0005-0000-0000-0000A30E0000}"/>
    <cellStyle name="Comma 2 3 3 2 3 2" xfId="10304" xr:uid="{AA25960D-1315-419F-9B38-8FD3326AAD63}"/>
    <cellStyle name="Comma 2 3 3 2 4" xfId="10042" xr:uid="{EEE4DB7D-CF5F-4D04-B93D-D1AEA841778F}"/>
    <cellStyle name="Comma 2 3 3 3" xfId="3349" xr:uid="{00000000-0005-0000-0000-0000A40E0000}"/>
    <cellStyle name="Comma 2 3 3 3 2" xfId="8118" xr:uid="{00000000-0005-0000-0000-0000A50E0000}"/>
    <cellStyle name="Comma 2 3 3 3 2 2" xfId="9848" xr:uid="{00000000-0005-0000-0000-0000A60E0000}"/>
    <cellStyle name="Comma 2 3 3 3 2 2 2" xfId="10393" xr:uid="{07D838AC-31E2-4C3D-882E-8A410BCC0283}"/>
    <cellStyle name="Comma 2 3 3 3 2 3" xfId="10131" xr:uid="{9F3D4EDD-9F68-40FE-BA7A-A5F73BBDB753}"/>
    <cellStyle name="Comma 2 3 3 3 3" xfId="9723" xr:uid="{00000000-0005-0000-0000-0000A70E0000}"/>
    <cellStyle name="Comma 2 3 3 3 3 2" xfId="10268" xr:uid="{50E12FE1-AC03-4D72-94C3-5F36235273E6}"/>
    <cellStyle name="Comma 2 3 3 3 4" xfId="10006" xr:uid="{9B7765E7-5D4D-4051-B5CD-DF6AAE5F4DE7}"/>
    <cellStyle name="Comma 2 3 3 4" xfId="7501" xr:uid="{00000000-0005-0000-0000-0000A80E0000}"/>
    <cellStyle name="Comma 2 3 3 4 2" xfId="9828" xr:uid="{00000000-0005-0000-0000-0000A90E0000}"/>
    <cellStyle name="Comma 2 3 3 4 2 2" xfId="10373" xr:uid="{32BA8997-EE4F-48E2-B7F8-4B44005D3F08}"/>
    <cellStyle name="Comma 2 3 3 4 3" xfId="10111" xr:uid="{B2FDCDFB-6F3A-4C44-AB87-2034A251C231}"/>
    <cellStyle name="Comma 2 3 3 5" xfId="9659" xr:uid="{00000000-0005-0000-0000-0000AA0E0000}"/>
    <cellStyle name="Comma 2 3 3 5 2" xfId="10205" xr:uid="{F9491BE3-D698-4DA1-938B-E22137B590BE}"/>
    <cellStyle name="Comma 2 3 3 6" xfId="9943" xr:uid="{E64F2143-EC10-4F67-B58A-FFBA43DD7AF9}"/>
    <cellStyle name="Comma 2 3 4" xfId="234" xr:uid="{00000000-0005-0000-0000-0000AB0E0000}"/>
    <cellStyle name="Comma 2 3 4 2" xfId="3885" xr:uid="{00000000-0005-0000-0000-0000AC0E0000}"/>
    <cellStyle name="Comma 2 3 4 2 2" xfId="8649" xr:uid="{00000000-0005-0000-0000-0000AD0E0000}"/>
    <cellStyle name="Comma 2 3 4 2 2 2" xfId="9865" xr:uid="{00000000-0005-0000-0000-0000AE0E0000}"/>
    <cellStyle name="Comma 2 3 4 2 2 2 2" xfId="10410" xr:uid="{2C69DB53-340F-46D8-A71F-3335B50EA9D9}"/>
    <cellStyle name="Comma 2 3 4 2 2 3" xfId="10148" xr:uid="{95E99C30-EB83-4E9B-A2BC-368D9BDA5471}"/>
    <cellStyle name="Comma 2 3 4 2 3" xfId="9741" xr:uid="{00000000-0005-0000-0000-0000AF0E0000}"/>
    <cellStyle name="Comma 2 3 4 2 3 2" xfId="10286" xr:uid="{66843068-247F-4C32-8287-06A246C0EE9E}"/>
    <cellStyle name="Comma 2 3 4 2 4" xfId="10024" xr:uid="{88FC5C1B-5F5E-4A8F-B571-2F465235A256}"/>
    <cellStyle name="Comma 2 3 4 3" xfId="6734" xr:uid="{00000000-0005-0000-0000-0000B00E0000}"/>
    <cellStyle name="Comma 2 3 4 3 2" xfId="9810" xr:uid="{00000000-0005-0000-0000-0000B10E0000}"/>
    <cellStyle name="Comma 2 3 4 3 2 2" xfId="10355" xr:uid="{045FA163-60DE-4B0D-8DDC-7578F20FB34A}"/>
    <cellStyle name="Comma 2 3 4 3 3" xfId="10093" xr:uid="{17FED900-8203-4052-BD82-68AB9BECB0FF}"/>
    <cellStyle name="Comma 2 3 4 4" xfId="9640" xr:uid="{00000000-0005-0000-0000-0000B20E0000}"/>
    <cellStyle name="Comma 2 3 4 4 2" xfId="10186" xr:uid="{56A11A8A-C75B-4E1B-BC0E-0C1C86113537}"/>
    <cellStyle name="Comma 2 3 4 5" xfId="9924" xr:uid="{BFA02C5B-83D2-48EE-9264-779BFBE5056E}"/>
    <cellStyle name="Comma 2 3 5" xfId="1872" xr:uid="{00000000-0005-0000-0000-0000B30E0000}"/>
    <cellStyle name="Comma 2 3 5 2" xfId="9685" xr:uid="{00000000-0005-0000-0000-0000B40E0000}"/>
    <cellStyle name="Comma 2 3 5 2 2" xfId="10230" xr:uid="{519549C2-0D8B-4233-9C84-30E01D6C42A5}"/>
    <cellStyle name="Comma 2 3 5 3" xfId="9968" xr:uid="{D886DB81-F81F-45F2-A715-EE5E25B58D88}"/>
    <cellStyle name="Comma 2 3 6" xfId="3696" xr:uid="{00000000-0005-0000-0000-0000B50E0000}"/>
    <cellStyle name="Comma 2 3 6 2" xfId="8464" xr:uid="{00000000-0005-0000-0000-0000B60E0000}"/>
    <cellStyle name="Comma 2 3 6 2 2" xfId="9858" xr:uid="{00000000-0005-0000-0000-0000B70E0000}"/>
    <cellStyle name="Comma 2 3 6 2 2 2" xfId="10403" xr:uid="{8C47D14D-C46F-4A20-A2DF-A32FC49ACB2F}"/>
    <cellStyle name="Comma 2 3 6 2 3" xfId="10141" xr:uid="{F2709C97-5780-48A5-AD6A-658BF8866A2F}"/>
    <cellStyle name="Comma 2 3 6 3" xfId="9733" xr:uid="{00000000-0005-0000-0000-0000B80E0000}"/>
    <cellStyle name="Comma 2 3 6 3 2" xfId="10278" xr:uid="{457C759A-D85A-49E4-9582-49C081AC6727}"/>
    <cellStyle name="Comma 2 3 6 4" xfId="10016" xr:uid="{CC6F8354-C909-4B68-BC46-4FF4C3771892}"/>
    <cellStyle name="Comma 2 3 7" xfId="3003" xr:uid="{00000000-0005-0000-0000-0000B90E0000}"/>
    <cellStyle name="Comma 2 3 7 2" xfId="7772" xr:uid="{00000000-0005-0000-0000-0000BA0E0000}"/>
    <cellStyle name="Comma 2 3 7 2 2" xfId="9837" xr:uid="{00000000-0005-0000-0000-0000BB0E0000}"/>
    <cellStyle name="Comma 2 3 7 2 2 2" xfId="10382" xr:uid="{71B05151-5D5F-48B4-A1F3-200E95142420}"/>
    <cellStyle name="Comma 2 3 7 2 3" xfId="10120" xr:uid="{F17718D2-F376-46A7-80FC-D43411BD5124}"/>
    <cellStyle name="Comma 2 3 7 3" xfId="9712" xr:uid="{00000000-0005-0000-0000-0000BC0E0000}"/>
    <cellStyle name="Comma 2 3 7 3 2" xfId="10257" xr:uid="{5C1A1233-18A1-464E-9824-09C2F52FB07A}"/>
    <cellStyle name="Comma 2 3 7 4" xfId="9995" xr:uid="{609FC2F9-D059-4A4A-AD92-C5EB0488FEA4}"/>
    <cellStyle name="Comma 2 3 8" xfId="1777" xr:uid="{00000000-0005-0000-0000-0000BD0E0000}"/>
    <cellStyle name="Comma 2 3 8 2" xfId="6549" xr:uid="{00000000-0005-0000-0000-0000BE0E0000}"/>
    <cellStyle name="Comma 2 3 8 2 2" xfId="9803" xr:uid="{00000000-0005-0000-0000-0000BF0E0000}"/>
    <cellStyle name="Comma 2 3 8 2 2 2" xfId="10348" xr:uid="{752C9A06-6CA5-4296-89DE-011608E60E4D}"/>
    <cellStyle name="Comma 2 3 8 2 3" xfId="10086" xr:uid="{5955AB40-4039-4B68-925D-9FCA6E1AD602}"/>
    <cellStyle name="Comma 2 3 8 3" xfId="9678" xr:uid="{00000000-0005-0000-0000-0000C00E0000}"/>
    <cellStyle name="Comma 2 3 8 3 2" xfId="10223" xr:uid="{52E51F74-7EC6-434B-B022-307CE124AE5A}"/>
    <cellStyle name="Comma 2 3 8 4" xfId="9961" xr:uid="{7A9C9DF2-8C55-4F7A-9FA6-A3615EA5B594}"/>
    <cellStyle name="Comma 2 3 9" xfId="5364" xr:uid="{00000000-0005-0000-0000-0000C10E0000}"/>
    <cellStyle name="Comma 2 3 9 2" xfId="9773" xr:uid="{00000000-0005-0000-0000-0000C20E0000}"/>
    <cellStyle name="Comma 2 3 9 2 2" xfId="10318" xr:uid="{A4ED0FEE-1B5B-49E0-A1BC-DB839F59035A}"/>
    <cellStyle name="Comma 2 3 9 3" xfId="10056" xr:uid="{2A0D9DD3-6715-42E6-A25C-22D233B81444}"/>
    <cellStyle name="Comma 2 4" xfId="714" xr:uid="{00000000-0005-0000-0000-0000C30E0000}"/>
    <cellStyle name="Comma 2 4 2" xfId="9650" xr:uid="{00000000-0005-0000-0000-0000C40E0000}"/>
    <cellStyle name="Comma 2 4 2 2" xfId="10196" xr:uid="{28401A8D-9594-40EE-868E-5834577DC556}"/>
    <cellStyle name="Comma 2 4 3" xfId="9934" xr:uid="{E1E55B22-94E5-498D-A62C-A0E7ECDE8DA6}"/>
    <cellStyle name="Comma 2 5" xfId="839" xr:uid="{00000000-0005-0000-0000-0000C50E0000}"/>
    <cellStyle name="Comma 2 5 2" xfId="1607" xr:uid="{00000000-0005-0000-0000-0000C60E0000}"/>
    <cellStyle name="Comma 2 5 2 2" xfId="4483" xr:uid="{00000000-0005-0000-0000-0000C70E0000}"/>
    <cellStyle name="Comma 2 5 2 2 2" xfId="9246" xr:uid="{00000000-0005-0000-0000-0000C80E0000}"/>
    <cellStyle name="Comma 2 5 2 2 2 2" xfId="9878" xr:uid="{00000000-0005-0000-0000-0000C90E0000}"/>
    <cellStyle name="Comma 2 5 2 2 2 2 2" xfId="10423" xr:uid="{BE2A2F90-2DB2-408C-824D-B67D3F1D8D86}"/>
    <cellStyle name="Comma 2 5 2 2 2 3" xfId="10161" xr:uid="{76E978BB-15F1-4903-87A1-5D18866B0BF1}"/>
    <cellStyle name="Comma 2 5 2 2 3" xfId="9754" xr:uid="{00000000-0005-0000-0000-0000CA0E0000}"/>
    <cellStyle name="Comma 2 5 2 2 3 2" xfId="10299" xr:uid="{306A5DDF-899D-4417-BA80-C1F95C5E0B08}"/>
    <cellStyle name="Comma 2 5 2 2 4" xfId="10037" xr:uid="{A22ACA00-15A5-435C-8BD5-9DE30A2D036D}"/>
    <cellStyle name="Comma 2 5 2 3" xfId="6376" xr:uid="{00000000-0005-0000-0000-0000CB0E0000}"/>
    <cellStyle name="Comma 2 5 2 3 2" xfId="9798" xr:uid="{00000000-0005-0000-0000-0000CC0E0000}"/>
    <cellStyle name="Comma 2 5 2 3 2 2" xfId="10343" xr:uid="{719F0BEB-ED51-4F4F-8F6A-56E603B94401}"/>
    <cellStyle name="Comma 2 5 2 3 3" xfId="10081" xr:uid="{CF67515C-9E44-4285-A565-CB870ACC134C}"/>
    <cellStyle name="Comma 2 5 2 4" xfId="9673" xr:uid="{00000000-0005-0000-0000-0000CD0E0000}"/>
    <cellStyle name="Comma 2 5 2 4 2" xfId="10218" xr:uid="{198DE1B5-2403-4E0E-92AA-E738CA5748A2}"/>
    <cellStyle name="Comma 2 5 2 5" xfId="9956" xr:uid="{ABEFE418-84D4-4EE1-833C-AC34B2C47F67}"/>
    <cellStyle name="Comma 2 5 3" xfId="3176" xr:uid="{00000000-0005-0000-0000-0000CE0E0000}"/>
    <cellStyle name="Comma 2 5 3 2" xfId="7945" xr:uid="{00000000-0005-0000-0000-0000CF0E0000}"/>
    <cellStyle name="Comma 2 5 3 2 2" xfId="9843" xr:uid="{00000000-0005-0000-0000-0000D00E0000}"/>
    <cellStyle name="Comma 2 5 3 2 2 2" xfId="10388" xr:uid="{EA449DDC-EC85-48B6-928F-7246CEF95839}"/>
    <cellStyle name="Comma 2 5 3 2 3" xfId="10126" xr:uid="{33ACDF70-1619-4360-B31B-27F9D85140CB}"/>
    <cellStyle name="Comma 2 5 3 3" xfId="9718" xr:uid="{00000000-0005-0000-0000-0000D10E0000}"/>
    <cellStyle name="Comma 2 5 3 3 2" xfId="10263" xr:uid="{A6C40FA5-CF5E-48C1-8C2B-99DAD1032054}"/>
    <cellStyle name="Comma 2 5 3 4" xfId="10001" xr:uid="{A76181EE-4297-4312-B8AB-F3C3451346F4}"/>
    <cellStyle name="Comma 2 5 4" xfId="2568" xr:uid="{00000000-0005-0000-0000-0000D20E0000}"/>
    <cellStyle name="Comma 2 5 4 2" xfId="7331" xr:uid="{00000000-0005-0000-0000-0000D30E0000}"/>
    <cellStyle name="Comma 2 5 4 2 2" xfId="9823" xr:uid="{00000000-0005-0000-0000-0000D40E0000}"/>
    <cellStyle name="Comma 2 5 4 2 2 2" xfId="10368" xr:uid="{0C6E4C68-F342-46DE-B525-5093E8BB504A}"/>
    <cellStyle name="Comma 2 5 4 2 3" xfId="10106" xr:uid="{83DC75AF-8C7A-4392-9708-F456D19BF806}"/>
    <cellStyle name="Comma 2 5 4 3" xfId="9700" xr:uid="{00000000-0005-0000-0000-0000D50E0000}"/>
    <cellStyle name="Comma 2 5 4 3 2" xfId="10245" xr:uid="{D2F4A38B-2C05-4B04-84AC-E6206BF00790}"/>
    <cellStyle name="Comma 2 5 4 4" xfId="9983" xr:uid="{47EC451C-B155-4771-B330-877D7CB309BC}"/>
    <cellStyle name="Comma 2 5 5" xfId="5604" xr:uid="{00000000-0005-0000-0000-0000D60E0000}"/>
    <cellStyle name="Comma 2 5 5 2" xfId="9780" xr:uid="{00000000-0005-0000-0000-0000D70E0000}"/>
    <cellStyle name="Comma 2 5 5 2 2" xfId="10325" xr:uid="{04E58E6A-18DA-4E45-88D7-6F0426734907}"/>
    <cellStyle name="Comma 2 5 5 3" xfId="10063" xr:uid="{A290FE53-D9A6-4E4B-A233-58FCD480EC82}"/>
    <cellStyle name="Comma 2 5 6" xfId="9654" xr:uid="{00000000-0005-0000-0000-0000D80E0000}"/>
    <cellStyle name="Comma 2 5 6 2" xfId="10200" xr:uid="{D0CBBBAC-7940-436B-96D0-F1394692541E}"/>
    <cellStyle name="Comma 2 5 7" xfId="9938" xr:uid="{75B8A883-11D4-4F0B-99E6-CF8259A48CAC}"/>
    <cellStyle name="Comma 2 6" xfId="2943" xr:uid="{00000000-0005-0000-0000-0000D90E0000}"/>
    <cellStyle name="Comma 2 6 2" xfId="7712" xr:uid="{00000000-0005-0000-0000-0000DA0E0000}"/>
    <cellStyle name="Comma 2 6 2 2" xfId="9834" xr:uid="{00000000-0005-0000-0000-0000DB0E0000}"/>
    <cellStyle name="Comma 2 6 2 2 2" xfId="10379" xr:uid="{483583F6-D40C-4BF3-AEA8-C356E71AC9EB}"/>
    <cellStyle name="Comma 2 6 2 3" xfId="10117" xr:uid="{D7D7F2F0-3884-40D8-88F9-4B9F6B37BCA7}"/>
    <cellStyle name="Comma 2 6 3" xfId="9709" xr:uid="{00000000-0005-0000-0000-0000DC0E0000}"/>
    <cellStyle name="Comma 2 6 3 2" xfId="10254" xr:uid="{536F250A-5918-4DDF-ABFC-415D22A42032}"/>
    <cellStyle name="Comma 2 6 4" xfId="9992" xr:uid="{C07DBB59-B5AB-4136-BA73-3BC8EB948AD5}"/>
    <cellStyle name="Comma 2 7" xfId="9627" xr:uid="{00000000-0005-0000-0000-0000DD0E0000}"/>
    <cellStyle name="Comma 2 7 2" xfId="10173" xr:uid="{1B9AFEAD-8792-4C08-AB63-C464F5F6D352}"/>
    <cellStyle name="Comma 2 8" xfId="9911" xr:uid="{603A789D-7689-4D57-9526-8D942356097E}"/>
    <cellStyle name="Comma 3" xfId="53" xr:uid="{00000000-0005-0000-0000-0000DE0E0000}"/>
    <cellStyle name="Comma 3 2" xfId="106" xr:uid="{00000000-0005-0000-0000-0000DF0E0000}"/>
    <cellStyle name="Comma 3 2 10" xfId="9915" xr:uid="{2960FB97-F29D-441B-A5CE-D923BC18BDA7}"/>
    <cellStyle name="Comma 3 2 2" xfId="403" xr:uid="{00000000-0005-0000-0000-0000E00E0000}"/>
    <cellStyle name="Comma 3 2 2 2" xfId="4053" xr:uid="{00000000-0005-0000-0000-0000E10E0000}"/>
    <cellStyle name="Comma 3 2 2 2 2" xfId="8817" xr:uid="{00000000-0005-0000-0000-0000E20E0000}"/>
    <cellStyle name="Comma 3 2 2 2 2 2" xfId="9870" xr:uid="{00000000-0005-0000-0000-0000E30E0000}"/>
    <cellStyle name="Comma 3 2 2 2 2 2 2" xfId="10415" xr:uid="{5073E8F7-6704-4A52-B2D1-846920AE9837}"/>
    <cellStyle name="Comma 3 2 2 2 2 3" xfId="10153" xr:uid="{539AF791-FAE2-4757-9D89-18527636E141}"/>
    <cellStyle name="Comma 3 2 2 2 3" xfId="9746" xr:uid="{00000000-0005-0000-0000-0000E40E0000}"/>
    <cellStyle name="Comma 3 2 2 2 3 2" xfId="10291" xr:uid="{89C6F42D-85FC-4DDB-AE56-DB1729F358F3}"/>
    <cellStyle name="Comma 3 2 2 2 4" xfId="10029" xr:uid="{5C4A8552-4168-420F-A6C5-4B6F8D647440}"/>
    <cellStyle name="Comma 3 2 2 3" xfId="3525" xr:uid="{00000000-0005-0000-0000-0000E50E0000}"/>
    <cellStyle name="Comma 3 2 2 3 2" xfId="8293" xr:uid="{00000000-0005-0000-0000-0000E60E0000}"/>
    <cellStyle name="Comma 3 2 2 3 2 2" xfId="9855" xr:uid="{00000000-0005-0000-0000-0000E70E0000}"/>
    <cellStyle name="Comma 3 2 2 3 2 2 2" xfId="10400" xr:uid="{C1C53987-EB45-4914-B4C4-ECFCF4121E61}"/>
    <cellStyle name="Comma 3 2 2 3 2 3" xfId="10138" xr:uid="{6146C42E-0E45-4C62-B250-1AA7AB2B1A6D}"/>
    <cellStyle name="Comma 3 2 2 3 3" xfId="9730" xr:uid="{00000000-0005-0000-0000-0000E80E0000}"/>
    <cellStyle name="Comma 3 2 2 3 3 2" xfId="10275" xr:uid="{16C03FBB-FE2F-40AA-BD79-F56E5A61269F}"/>
    <cellStyle name="Comma 3 2 2 3 4" xfId="10013" xr:uid="{9DC39286-6059-43BE-9A89-F6BF99B55BAA}"/>
    <cellStyle name="Comma 3 2 2 4" xfId="2140" xr:uid="{00000000-0005-0000-0000-0000E90E0000}"/>
    <cellStyle name="Comma 3 2 2 4 2" xfId="6902" xr:uid="{00000000-0005-0000-0000-0000EA0E0000}"/>
    <cellStyle name="Comma 3 2 2 4 2 2" xfId="9815" xr:uid="{00000000-0005-0000-0000-0000EB0E0000}"/>
    <cellStyle name="Comma 3 2 2 4 2 2 2" xfId="10360" xr:uid="{36AE2F68-22B8-40FA-8F24-762909140BDF}"/>
    <cellStyle name="Comma 3 2 2 4 2 3" xfId="10098" xr:uid="{07AE6509-B73B-47CD-9579-61E6D3B8B12B}"/>
    <cellStyle name="Comma 3 2 2 4 3" xfId="9692" xr:uid="{00000000-0005-0000-0000-0000EC0E0000}"/>
    <cellStyle name="Comma 3 2 2 4 3 2" xfId="10237" xr:uid="{DB08285A-5FB2-42D1-A621-97A40EB728E5}"/>
    <cellStyle name="Comma 3 2 2 4 4" xfId="9975" xr:uid="{871833D5-2BC8-4813-BF2C-C2458E3FAA03}"/>
    <cellStyle name="Comma 3 2 2 5" xfId="6138" xr:uid="{00000000-0005-0000-0000-0000ED0E0000}"/>
    <cellStyle name="Comma 3 2 2 5 2" xfId="9793" xr:uid="{00000000-0005-0000-0000-0000EE0E0000}"/>
    <cellStyle name="Comma 3 2 2 5 2 2" xfId="10338" xr:uid="{08C5AE74-7E37-4272-A571-E15A654CEA6D}"/>
    <cellStyle name="Comma 3 2 2 5 3" xfId="10076" xr:uid="{E79F49B0-BE7C-4A57-8704-DC0E0DC0973A}"/>
    <cellStyle name="Comma 3 2 2 6" xfId="9645" xr:uid="{00000000-0005-0000-0000-0000EF0E0000}"/>
    <cellStyle name="Comma 3 2 2 6 2" xfId="10191" xr:uid="{E61D9FF3-0B40-44A3-BCFE-3BAD4850C227}"/>
    <cellStyle name="Comma 3 2 2 7" xfId="9929" xr:uid="{7C0078F8-07CD-4625-9512-B6CAB92C2E4E}"/>
    <cellStyle name="Comma 3 2 3" xfId="1011" xr:uid="{00000000-0005-0000-0000-0000F00E0000}"/>
    <cellStyle name="Comma 3 2 3 2" xfId="4655" xr:uid="{00000000-0005-0000-0000-0000F10E0000}"/>
    <cellStyle name="Comma 3 2 3 2 2" xfId="9418" xr:uid="{00000000-0005-0000-0000-0000F20E0000}"/>
    <cellStyle name="Comma 3 2 3 2 2 2" xfId="9885" xr:uid="{00000000-0005-0000-0000-0000F30E0000}"/>
    <cellStyle name="Comma 3 2 3 2 2 2 2" xfId="10430" xr:uid="{5138CD28-FFCA-4E5E-A506-023E947072DC}"/>
    <cellStyle name="Comma 3 2 3 2 2 3" xfId="10168" xr:uid="{D7569ADC-7E61-4F4D-A094-034FF0616C15}"/>
    <cellStyle name="Comma 3 2 3 2 3" xfId="9761" xr:uid="{00000000-0005-0000-0000-0000F40E0000}"/>
    <cellStyle name="Comma 3 2 3 2 3 2" xfId="10306" xr:uid="{5489D70D-CC5A-42B5-BEBD-F0FE96E981BC}"/>
    <cellStyle name="Comma 3 2 3 2 4" xfId="10044" xr:uid="{73C4744F-F575-47A3-BA53-8BC5A5DF561D}"/>
    <cellStyle name="Comma 3 2 3 3" xfId="3351" xr:uid="{00000000-0005-0000-0000-0000F50E0000}"/>
    <cellStyle name="Comma 3 2 3 3 2" xfId="8120" xr:uid="{00000000-0005-0000-0000-0000F60E0000}"/>
    <cellStyle name="Comma 3 2 3 3 2 2" xfId="9850" xr:uid="{00000000-0005-0000-0000-0000F70E0000}"/>
    <cellStyle name="Comma 3 2 3 3 2 2 2" xfId="10395" xr:uid="{697C2BD1-C105-4E81-B433-8D878ECE28E0}"/>
    <cellStyle name="Comma 3 2 3 3 2 3" xfId="10133" xr:uid="{EBBE8179-FB2F-4663-88EB-D66B84ABF24B}"/>
    <cellStyle name="Comma 3 2 3 3 3" xfId="9725" xr:uid="{00000000-0005-0000-0000-0000F80E0000}"/>
    <cellStyle name="Comma 3 2 3 3 3 2" xfId="10270" xr:uid="{CD234551-0182-4209-83DA-CB508C36AFB0}"/>
    <cellStyle name="Comma 3 2 3 3 4" xfId="10008" xr:uid="{7F884A65-688F-435C-ACEB-001EFD86B7F0}"/>
    <cellStyle name="Comma 3 2 3 4" xfId="7503" xr:uid="{00000000-0005-0000-0000-0000F90E0000}"/>
    <cellStyle name="Comma 3 2 3 4 2" xfId="9830" xr:uid="{00000000-0005-0000-0000-0000FA0E0000}"/>
    <cellStyle name="Comma 3 2 3 4 2 2" xfId="10375" xr:uid="{1A5CE69E-0C73-4C11-A586-7E47CE8C876E}"/>
    <cellStyle name="Comma 3 2 3 4 3" xfId="10113" xr:uid="{3B63A978-305B-404F-930D-45319861AE5E}"/>
    <cellStyle name="Comma 3 2 3 5" xfId="9661" xr:uid="{00000000-0005-0000-0000-0000FB0E0000}"/>
    <cellStyle name="Comma 3 2 3 5 2" xfId="10207" xr:uid="{A9F71BA5-AD4D-4D04-803C-22572B9EACE4}"/>
    <cellStyle name="Comma 3 2 3 6" xfId="9945" xr:uid="{E5960007-B66B-4398-A4FB-1B6369E19643}"/>
    <cellStyle name="Comma 3 2 4" xfId="1868" xr:uid="{00000000-0005-0000-0000-0000FC0E0000}"/>
    <cellStyle name="Comma 3 2 4 2" xfId="3780" xr:uid="{00000000-0005-0000-0000-0000FD0E0000}"/>
    <cellStyle name="Comma 3 2 4 2 2" xfId="8548" xr:uid="{00000000-0005-0000-0000-0000FE0E0000}"/>
    <cellStyle name="Comma 3 2 4 2 2 2" xfId="9862" xr:uid="{00000000-0005-0000-0000-0000FF0E0000}"/>
    <cellStyle name="Comma 3 2 4 2 2 2 2" xfId="10407" xr:uid="{BC3A9240-19FA-49CB-8493-56D2A245205D}"/>
    <cellStyle name="Comma 3 2 4 2 2 3" xfId="10145" xr:uid="{ED049C89-B69A-49B3-8597-DBE39E5FC573}"/>
    <cellStyle name="Comma 3 2 4 2 3" xfId="9737" xr:uid="{00000000-0005-0000-0000-0000000F0000}"/>
    <cellStyle name="Comma 3 2 4 2 3 2" xfId="10282" xr:uid="{A8B89770-745E-4889-8AD6-F3E30F642C41}"/>
    <cellStyle name="Comma 3 2 4 2 4" xfId="10020" xr:uid="{F370375A-E28F-49FF-B0C4-2251702B08B8}"/>
    <cellStyle name="Comma 3 2 4 3" xfId="6633" xr:uid="{00000000-0005-0000-0000-0000010F0000}"/>
    <cellStyle name="Comma 3 2 4 3 2" xfId="9807" xr:uid="{00000000-0005-0000-0000-0000020F0000}"/>
    <cellStyle name="Comma 3 2 4 3 2 2" xfId="10352" xr:uid="{0FA66D05-70EE-4C4D-9814-FF6ABACB1B6A}"/>
    <cellStyle name="Comma 3 2 4 3 3" xfId="10090" xr:uid="{67C4A4E5-671A-4A7E-8C85-388291E2D7CD}"/>
    <cellStyle name="Comma 3 2 4 4" xfId="9683" xr:uid="{00000000-0005-0000-0000-0000030F0000}"/>
    <cellStyle name="Comma 3 2 4 4 2" xfId="10228" xr:uid="{26F64696-762B-4F07-80D6-EF2FA4F2EB09}"/>
    <cellStyle name="Comma 3 2 4 5" xfId="9966" xr:uid="{4246CC81-8B2F-484B-BF46-8337BBD1B803}"/>
    <cellStyle name="Comma 3 2 5" xfId="3698" xr:uid="{00000000-0005-0000-0000-0000040F0000}"/>
    <cellStyle name="Comma 3 2 5 2" xfId="8466" xr:uid="{00000000-0005-0000-0000-0000050F0000}"/>
    <cellStyle name="Comma 3 2 5 2 2" xfId="9860" xr:uid="{00000000-0005-0000-0000-0000060F0000}"/>
    <cellStyle name="Comma 3 2 5 2 2 2" xfId="10405" xr:uid="{775F4B0A-AE8D-40D1-9449-47A3B3AC40DB}"/>
    <cellStyle name="Comma 3 2 5 2 3" xfId="10143" xr:uid="{CD68E599-BF20-43B2-8A88-BE4B9E2BC986}"/>
    <cellStyle name="Comma 3 2 5 3" xfId="9735" xr:uid="{00000000-0005-0000-0000-0000070F0000}"/>
    <cellStyle name="Comma 3 2 5 3 2" xfId="10280" xr:uid="{BF4879DA-60FB-417A-8D0F-B4E4E5F891E8}"/>
    <cellStyle name="Comma 3 2 5 4" xfId="10018" xr:uid="{6EBC5053-1D6A-4418-8C62-C35847002156}"/>
    <cellStyle name="Comma 3 2 6" xfId="3005" xr:uid="{00000000-0005-0000-0000-0000080F0000}"/>
    <cellStyle name="Comma 3 2 6 2" xfId="7774" xr:uid="{00000000-0005-0000-0000-0000090F0000}"/>
    <cellStyle name="Comma 3 2 6 2 2" xfId="9839" xr:uid="{00000000-0005-0000-0000-00000A0F0000}"/>
    <cellStyle name="Comma 3 2 6 2 2 2" xfId="10384" xr:uid="{46CEF539-CEBA-45CE-A48B-7215BADE8ECE}"/>
    <cellStyle name="Comma 3 2 6 2 3" xfId="10122" xr:uid="{767F351D-D708-47BB-89FF-4508E7D7A04E}"/>
    <cellStyle name="Comma 3 2 6 3" xfId="9714" xr:uid="{00000000-0005-0000-0000-00000B0F0000}"/>
    <cellStyle name="Comma 3 2 6 3 2" xfId="10259" xr:uid="{C69E42E2-1B33-42C1-B112-E2DF2507F49F}"/>
    <cellStyle name="Comma 3 2 6 4" xfId="9997" xr:uid="{327B1228-EBF0-45CF-8949-C760BFBCA3C1}"/>
    <cellStyle name="Comma 3 2 7" xfId="1779" xr:uid="{00000000-0005-0000-0000-00000C0F0000}"/>
    <cellStyle name="Comma 3 2 7 2" xfId="6551" xr:uid="{00000000-0005-0000-0000-00000D0F0000}"/>
    <cellStyle name="Comma 3 2 7 2 2" xfId="9805" xr:uid="{00000000-0005-0000-0000-00000E0F0000}"/>
    <cellStyle name="Comma 3 2 7 2 2 2" xfId="10350" xr:uid="{F4B12B51-C81C-4B27-868D-43EA2C5D247D}"/>
    <cellStyle name="Comma 3 2 7 2 3" xfId="10088" xr:uid="{7557AFB6-9587-43B8-8DB6-9B1B4DC47D2D}"/>
    <cellStyle name="Comma 3 2 7 3" xfId="9680" xr:uid="{00000000-0005-0000-0000-00000F0F0000}"/>
    <cellStyle name="Comma 3 2 7 3 2" xfId="10225" xr:uid="{D613B76A-4987-4CAB-9F60-062C76C79113}"/>
    <cellStyle name="Comma 3 2 7 4" xfId="9963" xr:uid="{250ECF65-87CB-4AD9-B158-12811B175756}"/>
    <cellStyle name="Comma 3 2 8" xfId="5366" xr:uid="{00000000-0005-0000-0000-0000100F0000}"/>
    <cellStyle name="Comma 3 2 8 2" xfId="9775" xr:uid="{00000000-0005-0000-0000-0000110F0000}"/>
    <cellStyle name="Comma 3 2 8 2 2" xfId="10320" xr:uid="{403002DE-67A9-4021-8AE3-5FD1E00D1D07}"/>
    <cellStyle name="Comma 3 2 8 3" xfId="10058" xr:uid="{AEE1342A-45B1-4B39-86C6-388F252D7BF2}"/>
    <cellStyle name="Comma 3 2 9" xfId="9631" xr:uid="{00000000-0005-0000-0000-0000120F0000}"/>
    <cellStyle name="Comma 3 2 9 2" xfId="10177" xr:uid="{7D85446D-9648-428A-B293-01C7A24F8291}"/>
    <cellStyle name="Comma 3 3" xfId="118" xr:uid="{00000000-0005-0000-0000-0000130F0000}"/>
    <cellStyle name="Comma 3 3 2" xfId="9635" xr:uid="{00000000-0005-0000-0000-0000140F0000}"/>
    <cellStyle name="Comma 3 3 2 2" xfId="10181" xr:uid="{EE98C166-72B4-48B6-BD37-3BF1D6C7ED2E}"/>
    <cellStyle name="Comma 3 3 3" xfId="9918" xr:uid="{9594063E-80D0-42AC-A59D-A32623151AA1}"/>
    <cellStyle name="Comma 3 4" xfId="718" xr:uid="{00000000-0005-0000-0000-0000150F0000}"/>
    <cellStyle name="Comma 3 4 2" xfId="1486" xr:uid="{00000000-0005-0000-0000-0000160F0000}"/>
    <cellStyle name="Comma 3 4 2 2" xfId="4362" xr:uid="{00000000-0005-0000-0000-0000170F0000}"/>
    <cellStyle name="Comma 3 4 2 2 2" xfId="9125" xr:uid="{00000000-0005-0000-0000-0000180F0000}"/>
    <cellStyle name="Comma 3 4 2 2 2 2" xfId="9875" xr:uid="{00000000-0005-0000-0000-0000190F0000}"/>
    <cellStyle name="Comma 3 4 2 2 2 2 2" xfId="10420" xr:uid="{B4401935-DBA9-4376-B826-161EBF1C315D}"/>
    <cellStyle name="Comma 3 4 2 2 2 3" xfId="10158" xr:uid="{92A50554-C5B2-467D-A91A-2321B76F09D9}"/>
    <cellStyle name="Comma 3 4 2 2 3" xfId="9751" xr:uid="{00000000-0005-0000-0000-00001A0F0000}"/>
    <cellStyle name="Comma 3 4 2 2 3 2" xfId="10296" xr:uid="{B5DC463A-E37B-4DBE-BABD-F8DFD4EF2343}"/>
    <cellStyle name="Comma 3 4 2 2 4" xfId="10034" xr:uid="{306F1D0D-F9F2-423B-9263-F81DB97ED5D0}"/>
    <cellStyle name="Comma 3 4 2 3" xfId="6251" xr:uid="{00000000-0005-0000-0000-00001B0F0000}"/>
    <cellStyle name="Comma 3 4 2 3 2" xfId="9795" xr:uid="{00000000-0005-0000-0000-00001C0F0000}"/>
    <cellStyle name="Comma 3 4 2 3 2 2" xfId="10340" xr:uid="{65C9F435-78F2-49BB-86B9-66CE4F716830}"/>
    <cellStyle name="Comma 3 4 2 3 3" xfId="10078" xr:uid="{25057B69-A244-49D5-8BD2-755F9F9BE79C}"/>
    <cellStyle name="Comma 3 4 2 4" xfId="9670" xr:uid="{00000000-0005-0000-0000-00001D0F0000}"/>
    <cellStyle name="Comma 3 4 2 4 2" xfId="10215" xr:uid="{62E2E2C8-1383-47F9-ABF9-42E2AA5BCDF0}"/>
    <cellStyle name="Comma 3 4 2 5" xfId="9953" xr:uid="{6123866C-276A-461B-94CE-868329B7AD21}"/>
    <cellStyle name="Comma 3 4 3" xfId="3050" xr:uid="{00000000-0005-0000-0000-00001E0F0000}"/>
    <cellStyle name="Comma 3 4 3 2" xfId="7819" xr:uid="{00000000-0005-0000-0000-00001F0F0000}"/>
    <cellStyle name="Comma 3 4 3 2 2" xfId="9840" xr:uid="{00000000-0005-0000-0000-0000200F0000}"/>
    <cellStyle name="Comma 3 4 3 2 2 2" xfId="10385" xr:uid="{A66BFEDE-28E9-43EC-A955-4D3C705C88A0}"/>
    <cellStyle name="Comma 3 4 3 2 3" xfId="10123" xr:uid="{8EF22287-3010-4D49-8289-51B76599B1F4}"/>
    <cellStyle name="Comma 3 4 3 3" xfId="9715" xr:uid="{00000000-0005-0000-0000-0000210F0000}"/>
    <cellStyle name="Comma 3 4 3 3 2" xfId="10260" xr:uid="{24D0206F-B6C7-4AF1-A588-E020D796D756}"/>
    <cellStyle name="Comma 3 4 3 4" xfId="9998" xr:uid="{0CF9AC64-E114-4F8E-8959-FD4C097957DE}"/>
    <cellStyle name="Comma 3 4 4" xfId="2447" xr:uid="{00000000-0005-0000-0000-0000220F0000}"/>
    <cellStyle name="Comma 3 4 4 2" xfId="7210" xr:uid="{00000000-0005-0000-0000-0000230F0000}"/>
    <cellStyle name="Comma 3 4 4 2 2" xfId="9820" xr:uid="{00000000-0005-0000-0000-0000240F0000}"/>
    <cellStyle name="Comma 3 4 4 2 2 2" xfId="10365" xr:uid="{BA71CA19-E0B2-4214-A2A3-FBE0A400A447}"/>
    <cellStyle name="Comma 3 4 4 2 3" xfId="10103" xr:uid="{91AE44F7-777C-4BE9-850B-4C83BF2630FA}"/>
    <cellStyle name="Comma 3 4 4 3" xfId="9697" xr:uid="{00000000-0005-0000-0000-0000250F0000}"/>
    <cellStyle name="Comma 3 4 4 3 2" xfId="10242" xr:uid="{DD4F9755-EF45-41DE-9580-CC8232B5AAB6}"/>
    <cellStyle name="Comma 3 4 4 4" xfId="9980" xr:uid="{BB8E23F3-90F3-4A76-80D6-E3F8866AFD1B}"/>
    <cellStyle name="Comma 3 4 5" xfId="5479" xr:uid="{00000000-0005-0000-0000-0000260F0000}"/>
    <cellStyle name="Comma 3 4 5 2" xfId="9777" xr:uid="{00000000-0005-0000-0000-0000270F0000}"/>
    <cellStyle name="Comma 3 4 5 2 2" xfId="10322" xr:uid="{BD824A33-BF0A-4AF3-BC7B-B14A41F82D6D}"/>
    <cellStyle name="Comma 3 4 5 3" xfId="10060" xr:uid="{81689451-E73E-42E7-BEBD-22EA8F9984A3}"/>
    <cellStyle name="Comma 3 4 6" xfId="9651" xr:uid="{00000000-0005-0000-0000-0000280F0000}"/>
    <cellStyle name="Comma 3 4 6 2" xfId="10197" xr:uid="{DC1E5CEE-AE16-4A00-98B4-DA9BA19E7DE2}"/>
    <cellStyle name="Comma 3 4 7" xfId="9935" xr:uid="{0A2349B5-E353-4E23-AFA8-322B665C9C87}"/>
    <cellStyle name="Comma 3 5" xfId="841" xr:uid="{00000000-0005-0000-0000-0000290F0000}"/>
    <cellStyle name="Comma 3 5 2" xfId="1609" xr:uid="{00000000-0005-0000-0000-00002A0F0000}"/>
    <cellStyle name="Comma 3 5 2 2" xfId="4485" xr:uid="{00000000-0005-0000-0000-00002B0F0000}"/>
    <cellStyle name="Comma 3 5 2 2 2" xfId="9248" xr:uid="{00000000-0005-0000-0000-00002C0F0000}"/>
    <cellStyle name="Comma 3 5 2 2 2 2" xfId="9880" xr:uid="{00000000-0005-0000-0000-00002D0F0000}"/>
    <cellStyle name="Comma 3 5 2 2 2 2 2" xfId="10425" xr:uid="{1EF1AC8C-7F31-4941-96D4-FC5AF8E3C7D1}"/>
    <cellStyle name="Comma 3 5 2 2 2 3" xfId="10163" xr:uid="{B4A56DE4-DA8F-4B4F-B409-1557DE30F8E6}"/>
    <cellStyle name="Comma 3 5 2 2 3" xfId="9756" xr:uid="{00000000-0005-0000-0000-00002E0F0000}"/>
    <cellStyle name="Comma 3 5 2 2 3 2" xfId="10301" xr:uid="{145DCAAD-4D0A-4F43-8936-881BA6577DE1}"/>
    <cellStyle name="Comma 3 5 2 2 4" xfId="10039" xr:uid="{8C2459AC-A19A-4DFF-9AAA-D9A50081B380}"/>
    <cellStyle name="Comma 3 5 2 3" xfId="6378" xr:uid="{00000000-0005-0000-0000-00002F0F0000}"/>
    <cellStyle name="Comma 3 5 2 3 2" xfId="9800" xr:uid="{00000000-0005-0000-0000-0000300F0000}"/>
    <cellStyle name="Comma 3 5 2 3 2 2" xfId="10345" xr:uid="{E5474586-B9A8-4B0B-84B6-D9712FE1B809}"/>
    <cellStyle name="Comma 3 5 2 3 3" xfId="10083" xr:uid="{6C1ECD8F-A052-45A8-9373-56AF8345085D}"/>
    <cellStyle name="Comma 3 5 2 4" xfId="9675" xr:uid="{00000000-0005-0000-0000-0000310F0000}"/>
    <cellStyle name="Comma 3 5 2 4 2" xfId="10220" xr:uid="{40D4DF14-7E08-4BC1-BBEF-E84872CF022F}"/>
    <cellStyle name="Comma 3 5 2 5" xfId="9958" xr:uid="{318BB144-4161-4E6A-9CBE-DE56CE525244}"/>
    <cellStyle name="Comma 3 5 3" xfId="3178" xr:uid="{00000000-0005-0000-0000-0000320F0000}"/>
    <cellStyle name="Comma 3 5 3 2" xfId="7947" xr:uid="{00000000-0005-0000-0000-0000330F0000}"/>
    <cellStyle name="Comma 3 5 3 2 2" xfId="9845" xr:uid="{00000000-0005-0000-0000-0000340F0000}"/>
    <cellStyle name="Comma 3 5 3 2 2 2" xfId="10390" xr:uid="{F3F6686E-5B20-4E1E-B65D-71EE7C0B8246}"/>
    <cellStyle name="Comma 3 5 3 2 3" xfId="10128" xr:uid="{B2E107A0-BFD3-4E28-8090-C07D563314B1}"/>
    <cellStyle name="Comma 3 5 3 3" xfId="9720" xr:uid="{00000000-0005-0000-0000-0000350F0000}"/>
    <cellStyle name="Comma 3 5 3 3 2" xfId="10265" xr:uid="{BF273162-05A8-4B46-9CAB-E9D6E0933C32}"/>
    <cellStyle name="Comma 3 5 3 4" xfId="10003" xr:uid="{A866042D-F311-40F1-AC9F-F5ED2D3A7892}"/>
    <cellStyle name="Comma 3 5 4" xfId="2570" xr:uid="{00000000-0005-0000-0000-0000360F0000}"/>
    <cellStyle name="Comma 3 5 4 2" xfId="7333" xr:uid="{00000000-0005-0000-0000-0000370F0000}"/>
    <cellStyle name="Comma 3 5 4 2 2" xfId="9825" xr:uid="{00000000-0005-0000-0000-0000380F0000}"/>
    <cellStyle name="Comma 3 5 4 2 2 2" xfId="10370" xr:uid="{10535F52-9DCE-40AA-9AE9-E1709884FCFC}"/>
    <cellStyle name="Comma 3 5 4 2 3" xfId="10108" xr:uid="{6B831E1E-0164-4CB5-A2B3-CDC634D950BC}"/>
    <cellStyle name="Comma 3 5 4 3" xfId="9702" xr:uid="{00000000-0005-0000-0000-0000390F0000}"/>
    <cellStyle name="Comma 3 5 4 3 2" xfId="10247" xr:uid="{A458DD0A-0493-4A6C-BE1B-4E32FA09DBFF}"/>
    <cellStyle name="Comma 3 5 4 4" xfId="9985" xr:uid="{6BD35A82-1B4E-43CE-B03F-D9D9DC6C3042}"/>
    <cellStyle name="Comma 3 5 5" xfId="5606" xr:uid="{00000000-0005-0000-0000-00003A0F0000}"/>
    <cellStyle name="Comma 3 5 5 2" xfId="9782" xr:uid="{00000000-0005-0000-0000-00003B0F0000}"/>
    <cellStyle name="Comma 3 5 5 2 2" xfId="10327" xr:uid="{A23C1B6A-1DC2-410C-8CCC-94A8486B31BA}"/>
    <cellStyle name="Comma 3 5 5 3" xfId="10065" xr:uid="{3CBBCA85-680A-4279-826C-44AB2961D49A}"/>
    <cellStyle name="Comma 3 5 6" xfId="9656" xr:uid="{00000000-0005-0000-0000-00003C0F0000}"/>
    <cellStyle name="Comma 3 5 6 2" xfId="10202" xr:uid="{32CED239-1A40-491A-B892-1D150B7EDA1A}"/>
    <cellStyle name="Comma 3 5 7" xfId="9940" xr:uid="{23720712-7770-4A4D-8B29-C68358D58109}"/>
    <cellStyle name="Comma 3 6" xfId="2945" xr:uid="{00000000-0005-0000-0000-00003D0F0000}"/>
    <cellStyle name="Comma 3 6 2" xfId="7714" xr:uid="{00000000-0005-0000-0000-00003E0F0000}"/>
    <cellStyle name="Comma 3 6 2 2" xfId="9836" xr:uid="{00000000-0005-0000-0000-00003F0F0000}"/>
    <cellStyle name="Comma 3 6 2 2 2" xfId="10381" xr:uid="{E2143850-18AE-44F9-81D1-4576CE6DE785}"/>
    <cellStyle name="Comma 3 6 2 3" xfId="10119" xr:uid="{D6A7662A-64A5-43B2-BF60-84DB3BD68E2E}"/>
    <cellStyle name="Comma 3 6 3" xfId="9711" xr:uid="{00000000-0005-0000-0000-0000400F0000}"/>
    <cellStyle name="Comma 3 6 3 2" xfId="10256" xr:uid="{7A835C94-1FCC-4772-9DB6-A4310183182D}"/>
    <cellStyle name="Comma 3 6 4" xfId="9994" xr:uid="{D75708D1-5672-48CF-B28D-A77328710C24}"/>
    <cellStyle name="Comma 3 7" xfId="9628" xr:uid="{00000000-0005-0000-0000-0000410F0000}"/>
    <cellStyle name="Comma 3 7 2" xfId="10174" xr:uid="{F06E0D5C-5404-4F50-8D38-A1F701AFCA4B}"/>
    <cellStyle name="Comma 3 8" xfId="9912" xr:uid="{9DCB74ED-9DD4-4F78-A15C-EFC58195631D}"/>
    <cellStyle name="Comma 4" xfId="42" xr:uid="{00000000-0005-0000-0000-0000420F0000}"/>
    <cellStyle name="Comma 4 2" xfId="200" xr:uid="{00000000-0005-0000-0000-0000430F0000}"/>
    <cellStyle name="Comma 4 2 2" xfId="9638" xr:uid="{00000000-0005-0000-0000-0000440F0000}"/>
    <cellStyle name="Comma 4 2 2 2" xfId="10184" xr:uid="{97E49D72-5754-4A82-987E-9BE6EC23FA49}"/>
    <cellStyle name="Comma 4 2 3" xfId="9922" xr:uid="{80EFD794-5F15-4092-925E-87A0E0BCF193}"/>
    <cellStyle name="Comma 4 3" xfId="9626" xr:uid="{00000000-0005-0000-0000-0000450F0000}"/>
    <cellStyle name="Comma 4 3 2" xfId="10172" xr:uid="{ED98587E-6901-4522-B98E-F0DB632B97F0}"/>
    <cellStyle name="Comma 4 4" xfId="9910" xr:uid="{A3CEA76A-C68A-48FA-AD9B-1ABB6F7B0392}"/>
    <cellStyle name="Comma 5" xfId="109" xr:uid="{00000000-0005-0000-0000-0000460F0000}"/>
    <cellStyle name="Comma 5 2" xfId="9633" xr:uid="{00000000-0005-0000-0000-0000470F0000}"/>
    <cellStyle name="Comma 5 2 2" xfId="10179" xr:uid="{553CACED-F2DE-4A4F-9315-E3256766C230}"/>
    <cellStyle name="Comma 5 3" xfId="9916" xr:uid="{96C302D3-977C-4FE1-B502-40BEB2C19662}"/>
    <cellStyle name="Comma 6" xfId="1870" xr:uid="{00000000-0005-0000-0000-0000480F0000}"/>
    <cellStyle name="Comma 6 2" xfId="3781" xr:uid="{00000000-0005-0000-0000-0000490F0000}"/>
    <cellStyle name="Comma 6 2 2" xfId="8549" xr:uid="{00000000-0005-0000-0000-00004A0F0000}"/>
    <cellStyle name="Comma 6 2 2 2" xfId="9863" xr:uid="{00000000-0005-0000-0000-00004B0F0000}"/>
    <cellStyle name="Comma 6 2 2 2 2" xfId="10408" xr:uid="{25E147B8-F20C-4D6C-94B2-0B23306B33DD}"/>
    <cellStyle name="Comma 6 2 2 3" xfId="10146" xr:uid="{D2F83367-7334-45AE-8C77-E8DD540A4457}"/>
    <cellStyle name="Comma 6 2 3" xfId="9738" xr:uid="{00000000-0005-0000-0000-00004C0F0000}"/>
    <cellStyle name="Comma 6 2 3 2" xfId="10283" xr:uid="{4A1CD60A-B218-4D22-8636-B4089700392B}"/>
    <cellStyle name="Comma 6 2 4" xfId="10021" xr:uid="{D634B248-40E6-4F5C-991D-FD88E1D5156A}"/>
    <cellStyle name="Comma 6 3" xfId="6634" xr:uid="{00000000-0005-0000-0000-00004D0F0000}"/>
    <cellStyle name="Comma 6 3 2" xfId="9808" xr:uid="{00000000-0005-0000-0000-00004E0F0000}"/>
    <cellStyle name="Comma 6 3 2 2" xfId="10353" xr:uid="{BC43EA07-15F9-44F3-9E8E-5C2C2AB4DE2A}"/>
    <cellStyle name="Comma 6 3 3" xfId="10091" xr:uid="{091AFF42-9333-4C80-B7AA-83B23B7A364D}"/>
    <cellStyle name="Comma 6 4" xfId="9684" xr:uid="{00000000-0005-0000-0000-00004F0F0000}"/>
    <cellStyle name="Comma 6 4 2" xfId="10229" xr:uid="{44AFEEBF-F2B7-4B88-85A7-8B1E90750535}"/>
    <cellStyle name="Comma 6 5" xfId="9967" xr:uid="{CFB4D988-E27E-4F56-A1B2-10C9BD77D892}"/>
    <cellStyle name="Comma 7" xfId="1207" xr:uid="{00000000-0005-0000-0000-0000500F0000}"/>
    <cellStyle name="Comma 7 2" xfId="9666" xr:uid="{00000000-0005-0000-0000-0000510F0000}"/>
    <cellStyle name="Comma 7 2 2" xfId="10211" xr:uid="{F446A95F-4258-457C-BAEE-B509B9F69229}"/>
    <cellStyle name="Comma 7 3" xfId="9949" xr:uid="{4125A76D-1D62-4BF5-A0E8-8ACA6AECC1F7}"/>
    <cellStyle name="Comma 8" xfId="9632" xr:uid="{00000000-0005-0000-0000-0000520F0000}"/>
    <cellStyle name="Comma 8 2" xfId="10178" xr:uid="{F03C30E4-D301-4931-AFE5-40819BB11E3F}"/>
    <cellStyle name="Comma 9" xfId="9897" xr:uid="{00000000-0005-0000-0000-0000530F0000}"/>
    <cellStyle name="Comma 9 2" xfId="10435" xr:uid="{F62570B3-7AA8-43B0-AA18-1625158041D6}"/>
    <cellStyle name="Currency 2" xfId="9899" xr:uid="{00000000-0005-0000-0000-0000540F0000}"/>
    <cellStyle name="Currency 2 2" xfId="10436" xr:uid="{2291DBD3-E5E6-458C-A2F1-47CFB67DECDF}"/>
    <cellStyle name="Currency 3" xfId="9901" xr:uid="{DC7C1F76-7F13-4E40-A2FD-986A38D3A8F3}"/>
    <cellStyle name="Explanatory Text" xfId="15" builtinId="53" customBuiltin="1"/>
    <cellStyle name="Good" xfId="6" builtinId="26" customBuiltin="1"/>
    <cellStyle name="Heading 1" xfId="2" builtinId="16" customBuiltin="1"/>
    <cellStyle name="Heading 1 2" xfId="9894" xr:uid="{00000000-0005-0000-0000-0000580F0000}"/>
    <cellStyle name="Heading 2" xfId="3" builtinId="17" customBuiltin="1"/>
    <cellStyle name="Heading 3" xfId="4" builtinId="18" customBuiltin="1"/>
    <cellStyle name="Heading 4" xfId="5" builtinId="19" customBuiltin="1"/>
    <cellStyle name="Hyperlink" xfId="199" builtinId="8"/>
    <cellStyle name="Hyperlink 2" xfId="108" xr:uid="{00000000-0005-0000-0000-00005D0F0000}"/>
    <cellStyle name="Hyperlink 3" xfId="1954" xr:uid="{00000000-0005-0000-0000-00005E0F0000}"/>
    <cellStyle name="Hyperlink 4" xfId="9921" xr:uid="{15822957-76D9-4BA9-B13A-6C10808D8226}"/>
    <cellStyle name="Input" xfId="9" builtinId="20" customBuiltin="1"/>
    <cellStyle name="Linked Cell" xfId="12" builtinId="24" customBuiltin="1"/>
    <cellStyle name="Neutral" xfId="8" builtinId="28" customBuiltin="1"/>
    <cellStyle name="Neutral 2" xfId="9903" xr:uid="{64279955-7D1A-440F-9C86-04335CF191FF}"/>
    <cellStyle name="Normal" xfId="0" builtinId="0"/>
    <cellStyle name="Normal 10" xfId="41" xr:uid="{00000000-0005-0000-0000-0000630F0000}"/>
    <cellStyle name="Normal 10 10" xfId="4963" xr:uid="{00000000-0005-0000-0000-0000640F0000}"/>
    <cellStyle name="Normal 10 2" xfId="104" xr:uid="{00000000-0005-0000-0000-0000650F0000}"/>
    <cellStyle name="Normal 10 2 10" xfId="5077" xr:uid="{00000000-0005-0000-0000-0000660F0000}"/>
    <cellStyle name="Normal 10 2 2" xfId="206" xr:uid="{00000000-0005-0000-0000-0000670F0000}"/>
    <cellStyle name="Normal 10 2 2 2" xfId="810" xr:uid="{00000000-0005-0000-0000-0000680F0000}"/>
    <cellStyle name="Normal 10 2 2 2 2" xfId="1578" xr:uid="{00000000-0005-0000-0000-0000690F0000}"/>
    <cellStyle name="Normal 10 2 2 2 2 2" xfId="4454" xr:uid="{00000000-0005-0000-0000-00006A0F0000}"/>
    <cellStyle name="Normal 10 2 2 2 2 2 2" xfId="9217" xr:uid="{00000000-0005-0000-0000-00006B0F0000}"/>
    <cellStyle name="Normal 10 2 2 2 2 3" xfId="6345" xr:uid="{00000000-0005-0000-0000-00006C0F0000}"/>
    <cellStyle name="Normal 10 2 2 2 3" xfId="3477" xr:uid="{00000000-0005-0000-0000-00006D0F0000}"/>
    <cellStyle name="Normal 10 2 2 2 3 2" xfId="8245" xr:uid="{00000000-0005-0000-0000-00006E0F0000}"/>
    <cellStyle name="Normal 10 2 2 2 4" xfId="2539" xr:uid="{00000000-0005-0000-0000-00006F0F0000}"/>
    <cellStyle name="Normal 10 2 2 2 4 2" xfId="7302" xr:uid="{00000000-0005-0000-0000-0000700F0000}"/>
    <cellStyle name="Normal 10 2 2 2 5" xfId="5573" xr:uid="{00000000-0005-0000-0000-0000710F0000}"/>
    <cellStyle name="Normal 10 2 2 3" xfId="1137" xr:uid="{00000000-0005-0000-0000-0000720F0000}"/>
    <cellStyle name="Normal 10 2 2 3 2" xfId="4780" xr:uid="{00000000-0005-0000-0000-0000730F0000}"/>
    <cellStyle name="Normal 10 2 2 3 2 2" xfId="9543" xr:uid="{00000000-0005-0000-0000-0000740F0000}"/>
    <cellStyle name="Normal 10 2 2 3 3" xfId="2859" xr:uid="{00000000-0005-0000-0000-0000750F0000}"/>
    <cellStyle name="Normal 10 2 2 3 3 2" xfId="7628" xr:uid="{00000000-0005-0000-0000-0000760F0000}"/>
    <cellStyle name="Normal 10 2 2 3 4" xfId="6091" xr:uid="{00000000-0005-0000-0000-0000770F0000}"/>
    <cellStyle name="Normal 10 2 2 4" xfId="356" xr:uid="{00000000-0005-0000-0000-0000780F0000}"/>
    <cellStyle name="Normal 10 2 2 4 2" xfId="4006" xr:uid="{00000000-0005-0000-0000-0000790F0000}"/>
    <cellStyle name="Normal 10 2 2 4 2 2" xfId="8770" xr:uid="{00000000-0005-0000-0000-00007A0F0000}"/>
    <cellStyle name="Normal 10 2 2 4 3" xfId="6855" xr:uid="{00000000-0005-0000-0000-00007B0F0000}"/>
    <cellStyle name="Normal 10 2 2 5" xfId="3859" xr:uid="{00000000-0005-0000-0000-00007C0F0000}"/>
    <cellStyle name="Normal 10 2 2 6" xfId="3144" xr:uid="{00000000-0005-0000-0000-00007D0F0000}"/>
    <cellStyle name="Normal 10 2 2 6 2" xfId="7913" xr:uid="{00000000-0005-0000-0000-00007E0F0000}"/>
    <cellStyle name="Normal 10 2 2 7" xfId="1958" xr:uid="{00000000-0005-0000-0000-00007F0F0000}"/>
    <cellStyle name="Normal 10 2 2 8" xfId="5319" xr:uid="{00000000-0005-0000-0000-0000800F0000}"/>
    <cellStyle name="Normal 10 2 3" xfId="698" xr:uid="{00000000-0005-0000-0000-0000810F0000}"/>
    <cellStyle name="Normal 10 2 3 2" xfId="1468" xr:uid="{00000000-0005-0000-0000-0000820F0000}"/>
    <cellStyle name="Normal 10 2 3 2 2" xfId="4344" xr:uid="{00000000-0005-0000-0000-0000830F0000}"/>
    <cellStyle name="Normal 10 2 3 2 2 2" xfId="9107" xr:uid="{00000000-0005-0000-0000-0000840F0000}"/>
    <cellStyle name="Normal 10 2 3 2 3" xfId="6233" xr:uid="{00000000-0005-0000-0000-0000850F0000}"/>
    <cellStyle name="Normal 10 2 3 3" xfId="3303" xr:uid="{00000000-0005-0000-0000-0000860F0000}"/>
    <cellStyle name="Normal 10 2 3 3 2" xfId="8072" xr:uid="{00000000-0005-0000-0000-0000870F0000}"/>
    <cellStyle name="Normal 10 2 3 4" xfId="2429" xr:uid="{00000000-0005-0000-0000-0000880F0000}"/>
    <cellStyle name="Normal 10 2 3 4 2" xfId="7192" xr:uid="{00000000-0005-0000-0000-0000890F0000}"/>
    <cellStyle name="Normal 10 2 3 5" xfId="5461" xr:uid="{00000000-0005-0000-0000-00008A0F0000}"/>
    <cellStyle name="Normal 10 2 4" xfId="965" xr:uid="{00000000-0005-0000-0000-00008B0F0000}"/>
    <cellStyle name="Normal 10 2 4 2" xfId="4609" xr:uid="{00000000-0005-0000-0000-00008C0F0000}"/>
    <cellStyle name="Normal 10 2 4 2 2" xfId="9372" xr:uid="{00000000-0005-0000-0000-00008D0F0000}"/>
    <cellStyle name="Normal 10 2 4 3" xfId="2693" xr:uid="{00000000-0005-0000-0000-00008E0F0000}"/>
    <cellStyle name="Normal 10 2 4 3 2" xfId="7457" xr:uid="{00000000-0005-0000-0000-00008F0F0000}"/>
    <cellStyle name="Normal 10 2 4 4" xfId="5849" xr:uid="{00000000-0005-0000-0000-0000900F0000}"/>
    <cellStyle name="Normal 10 2 5" xfId="215" xr:uid="{00000000-0005-0000-0000-0000910F0000}"/>
    <cellStyle name="Normal 10 2 5 2" xfId="3866" xr:uid="{00000000-0005-0000-0000-0000920F0000}"/>
    <cellStyle name="Normal 10 2 5 2 2" xfId="8630" xr:uid="{00000000-0005-0000-0000-0000930F0000}"/>
    <cellStyle name="Normal 10 2 5 3" xfId="6715" xr:uid="{00000000-0005-0000-0000-0000940F0000}"/>
    <cellStyle name="Normal 10 2 6" xfId="1866" xr:uid="{00000000-0005-0000-0000-0000950F0000}"/>
    <cellStyle name="Normal 10 2 7" xfId="3650" xr:uid="{00000000-0005-0000-0000-0000960F0000}"/>
    <cellStyle name="Normal 10 2 7 2" xfId="8418" xr:uid="{00000000-0005-0000-0000-0000970F0000}"/>
    <cellStyle name="Normal 10 2 8" xfId="3032" xr:uid="{00000000-0005-0000-0000-0000980F0000}"/>
    <cellStyle name="Normal 10 2 8 2" xfId="7801" xr:uid="{00000000-0005-0000-0000-0000990F0000}"/>
    <cellStyle name="Normal 10 2 9" xfId="1733" xr:uid="{00000000-0005-0000-0000-00009A0F0000}"/>
    <cellStyle name="Normal 10 2 9 2" xfId="6503" xr:uid="{00000000-0005-0000-0000-00009B0F0000}"/>
    <cellStyle name="Normal 10 3" xfId="123" xr:uid="{00000000-0005-0000-0000-00009C0F0000}"/>
    <cellStyle name="Normal 10 3 2" xfId="762" xr:uid="{00000000-0005-0000-0000-00009D0F0000}"/>
    <cellStyle name="Normal 10 3 2 2" xfId="1530" xr:uid="{00000000-0005-0000-0000-00009E0F0000}"/>
    <cellStyle name="Normal 10 3 2 2 2" xfId="4406" xr:uid="{00000000-0005-0000-0000-00009F0F0000}"/>
    <cellStyle name="Normal 10 3 2 2 2 2" xfId="9169" xr:uid="{00000000-0005-0000-0000-0000A00F0000}"/>
    <cellStyle name="Normal 10 3 2 2 3" xfId="6296" xr:uid="{00000000-0005-0000-0000-0000A10F0000}"/>
    <cellStyle name="Normal 10 3 2 3" xfId="3428" xr:uid="{00000000-0005-0000-0000-0000A20F0000}"/>
    <cellStyle name="Normal 10 3 2 3 2" xfId="8196" xr:uid="{00000000-0005-0000-0000-0000A30F0000}"/>
    <cellStyle name="Normal 10 3 2 4" xfId="2491" xr:uid="{00000000-0005-0000-0000-0000A40F0000}"/>
    <cellStyle name="Normal 10 3 2 4 2" xfId="7254" xr:uid="{00000000-0005-0000-0000-0000A50F0000}"/>
    <cellStyle name="Normal 10 3 2 5" xfId="5524" xr:uid="{00000000-0005-0000-0000-0000A60F0000}"/>
    <cellStyle name="Normal 10 3 3" xfId="1088" xr:uid="{00000000-0005-0000-0000-0000A70F0000}"/>
    <cellStyle name="Normal 10 3 3 2" xfId="4731" xr:uid="{00000000-0005-0000-0000-0000A80F0000}"/>
    <cellStyle name="Normal 10 3 3 2 2" xfId="9494" xr:uid="{00000000-0005-0000-0000-0000A90F0000}"/>
    <cellStyle name="Normal 10 3 3 3" xfId="2810" xr:uid="{00000000-0005-0000-0000-0000AA0F0000}"/>
    <cellStyle name="Normal 10 3 3 3 2" xfId="7579" xr:uid="{00000000-0005-0000-0000-0000AB0F0000}"/>
    <cellStyle name="Normal 10 3 3 4" xfId="5977" xr:uid="{00000000-0005-0000-0000-0000AC0F0000}"/>
    <cellStyle name="Normal 10 3 4" xfId="3782" xr:uid="{00000000-0005-0000-0000-0000AD0F0000}"/>
    <cellStyle name="Normal 10 3 4 2" xfId="8550" xr:uid="{00000000-0005-0000-0000-0000AE0F0000}"/>
    <cellStyle name="Normal 10 3 5" xfId="3095" xr:uid="{00000000-0005-0000-0000-0000AF0F0000}"/>
    <cellStyle name="Normal 10 3 5 2" xfId="7864" xr:uid="{00000000-0005-0000-0000-0000B00F0000}"/>
    <cellStyle name="Normal 10 3 6" xfId="1878" xr:uid="{00000000-0005-0000-0000-0000B10F0000}"/>
    <cellStyle name="Normal 10 3 6 2" xfId="6635" xr:uid="{00000000-0005-0000-0000-0000B20F0000}"/>
    <cellStyle name="Normal 10 3 7" xfId="5205" xr:uid="{00000000-0005-0000-0000-0000B30F0000}"/>
    <cellStyle name="Normal 10 4" xfId="642" xr:uid="{00000000-0005-0000-0000-0000B40F0000}"/>
    <cellStyle name="Normal 10 4 2" xfId="1413" xr:uid="{00000000-0005-0000-0000-0000B50F0000}"/>
    <cellStyle name="Normal 10 4 2 2" xfId="4289" xr:uid="{00000000-0005-0000-0000-0000B60F0000}"/>
    <cellStyle name="Normal 10 4 2 2 2" xfId="9052" xr:uid="{00000000-0005-0000-0000-0000B70F0000}"/>
    <cellStyle name="Normal 10 4 2 3" xfId="6178" xr:uid="{00000000-0005-0000-0000-0000B80F0000}"/>
    <cellStyle name="Normal 10 4 3" xfId="3254" xr:uid="{00000000-0005-0000-0000-0000B90F0000}"/>
    <cellStyle name="Normal 10 4 3 2" xfId="8023" xr:uid="{00000000-0005-0000-0000-0000BA0F0000}"/>
    <cellStyle name="Normal 10 4 4" xfId="2374" xr:uid="{00000000-0005-0000-0000-0000BB0F0000}"/>
    <cellStyle name="Normal 10 4 4 2" xfId="7137" xr:uid="{00000000-0005-0000-0000-0000BC0F0000}"/>
    <cellStyle name="Normal 10 4 5" xfId="5406" xr:uid="{00000000-0005-0000-0000-0000BD0F0000}"/>
    <cellStyle name="Normal 10 5" xfId="916" xr:uid="{00000000-0005-0000-0000-0000BE0F0000}"/>
    <cellStyle name="Normal 10 5 2" xfId="4560" xr:uid="{00000000-0005-0000-0000-0000BF0F0000}"/>
    <cellStyle name="Normal 10 5 2 2" xfId="9323" xr:uid="{00000000-0005-0000-0000-0000C00F0000}"/>
    <cellStyle name="Normal 10 5 3" xfId="2644" xr:uid="{00000000-0005-0000-0000-0000C10F0000}"/>
    <cellStyle name="Normal 10 5 3 2" xfId="7408" xr:uid="{00000000-0005-0000-0000-0000C20F0000}"/>
    <cellStyle name="Normal 10 5 4" xfId="5735" xr:uid="{00000000-0005-0000-0000-0000C30F0000}"/>
    <cellStyle name="Normal 10 6" xfId="1822" xr:uid="{00000000-0005-0000-0000-0000C40F0000}"/>
    <cellStyle name="Normal 10 7" xfId="3601" xr:uid="{00000000-0005-0000-0000-0000C50F0000}"/>
    <cellStyle name="Normal 10 7 2" xfId="8369" xr:uid="{00000000-0005-0000-0000-0000C60F0000}"/>
    <cellStyle name="Normal 10 8" xfId="2972" xr:uid="{00000000-0005-0000-0000-0000C70F0000}"/>
    <cellStyle name="Normal 10 8 2" xfId="7741" xr:uid="{00000000-0005-0000-0000-0000C80F0000}"/>
    <cellStyle name="Normal 10 9" xfId="1684" xr:uid="{00000000-0005-0000-0000-0000C90F0000}"/>
    <cellStyle name="Normal 10 9 2" xfId="6454" xr:uid="{00000000-0005-0000-0000-0000CA0F0000}"/>
    <cellStyle name="Normal 11" xfId="185" xr:uid="{00000000-0005-0000-0000-0000CB0F0000}"/>
    <cellStyle name="Normal 11 2" xfId="358" xr:uid="{00000000-0005-0000-0000-0000CC0F0000}"/>
    <cellStyle name="Normal 11 2 2" xfId="812" xr:uid="{00000000-0005-0000-0000-0000CD0F0000}"/>
    <cellStyle name="Normal 11 2 2 2" xfId="1580" xr:uid="{00000000-0005-0000-0000-0000CE0F0000}"/>
    <cellStyle name="Normal 11 2 2 2 2" xfId="4456" xr:uid="{00000000-0005-0000-0000-0000CF0F0000}"/>
    <cellStyle name="Normal 11 2 2 2 2 2" xfId="9219" xr:uid="{00000000-0005-0000-0000-0000D00F0000}"/>
    <cellStyle name="Normal 11 2 2 2 3" xfId="6347" xr:uid="{00000000-0005-0000-0000-0000D10F0000}"/>
    <cellStyle name="Normal 11 2 2 3" xfId="3479" xr:uid="{00000000-0005-0000-0000-0000D20F0000}"/>
    <cellStyle name="Normal 11 2 2 3 2" xfId="8247" xr:uid="{00000000-0005-0000-0000-0000D30F0000}"/>
    <cellStyle name="Normal 11 2 2 4" xfId="2541" xr:uid="{00000000-0005-0000-0000-0000D40F0000}"/>
    <cellStyle name="Normal 11 2 2 4 2" xfId="7304" xr:uid="{00000000-0005-0000-0000-0000D50F0000}"/>
    <cellStyle name="Normal 11 2 2 5" xfId="5575" xr:uid="{00000000-0005-0000-0000-0000D60F0000}"/>
    <cellStyle name="Normal 11 2 3" xfId="1139" xr:uid="{00000000-0005-0000-0000-0000D70F0000}"/>
    <cellStyle name="Normal 11 2 3 2" xfId="4782" xr:uid="{00000000-0005-0000-0000-0000D80F0000}"/>
    <cellStyle name="Normal 11 2 3 2 2" xfId="9545" xr:uid="{00000000-0005-0000-0000-0000D90F0000}"/>
    <cellStyle name="Normal 11 2 3 3" xfId="2861" xr:uid="{00000000-0005-0000-0000-0000DA0F0000}"/>
    <cellStyle name="Normal 11 2 3 3 2" xfId="7630" xr:uid="{00000000-0005-0000-0000-0000DB0F0000}"/>
    <cellStyle name="Normal 11 2 3 4" xfId="6105" xr:uid="{00000000-0005-0000-0000-0000DC0F0000}"/>
    <cellStyle name="Normal 11 2 4" xfId="4008" xr:uid="{00000000-0005-0000-0000-0000DD0F0000}"/>
    <cellStyle name="Normal 11 2 4 2" xfId="8772" xr:uid="{00000000-0005-0000-0000-0000DE0F0000}"/>
    <cellStyle name="Normal 11 2 5" xfId="3146" xr:uid="{00000000-0005-0000-0000-0000DF0F0000}"/>
    <cellStyle name="Normal 11 2 5 2" xfId="7915" xr:uid="{00000000-0005-0000-0000-0000E00F0000}"/>
    <cellStyle name="Normal 11 2 6" xfId="2097" xr:uid="{00000000-0005-0000-0000-0000E10F0000}"/>
    <cellStyle name="Normal 11 2 6 2" xfId="6857" xr:uid="{00000000-0005-0000-0000-0000E20F0000}"/>
    <cellStyle name="Normal 11 2 7" xfId="5333" xr:uid="{00000000-0005-0000-0000-0000E30F0000}"/>
    <cellStyle name="Normal 11 3" xfId="656" xr:uid="{00000000-0005-0000-0000-0000E40F0000}"/>
    <cellStyle name="Normal 11 3 2" xfId="1427" xr:uid="{00000000-0005-0000-0000-0000E50F0000}"/>
    <cellStyle name="Normal 11 3 2 2" xfId="4303" xr:uid="{00000000-0005-0000-0000-0000E60F0000}"/>
    <cellStyle name="Normal 11 3 2 2 2" xfId="9066" xr:uid="{00000000-0005-0000-0000-0000E70F0000}"/>
    <cellStyle name="Normal 11 3 2 3" xfId="6192" xr:uid="{00000000-0005-0000-0000-0000E80F0000}"/>
    <cellStyle name="Normal 11 3 3" xfId="3305" xr:uid="{00000000-0005-0000-0000-0000E90F0000}"/>
    <cellStyle name="Normal 11 3 3 2" xfId="8074" xr:uid="{00000000-0005-0000-0000-0000EA0F0000}"/>
    <cellStyle name="Normal 11 3 4" xfId="2388" xr:uid="{00000000-0005-0000-0000-0000EB0F0000}"/>
    <cellStyle name="Normal 11 3 4 2" xfId="7151" xr:uid="{00000000-0005-0000-0000-0000EC0F0000}"/>
    <cellStyle name="Normal 11 3 5" xfId="5420" xr:uid="{00000000-0005-0000-0000-0000ED0F0000}"/>
    <cellStyle name="Normal 11 4" xfId="967" xr:uid="{00000000-0005-0000-0000-0000EE0F0000}"/>
    <cellStyle name="Normal 11 4 2" xfId="4611" xr:uid="{00000000-0005-0000-0000-0000EF0F0000}"/>
    <cellStyle name="Normal 11 4 2 2" xfId="9374" xr:uid="{00000000-0005-0000-0000-0000F00F0000}"/>
    <cellStyle name="Normal 11 4 3" xfId="2695" xr:uid="{00000000-0005-0000-0000-0000F10F0000}"/>
    <cellStyle name="Normal 11 4 3 2" xfId="7459" xr:uid="{00000000-0005-0000-0000-0000F20F0000}"/>
    <cellStyle name="Normal 11 4 4" xfId="5863" xr:uid="{00000000-0005-0000-0000-0000F30F0000}"/>
    <cellStyle name="Normal 11 5" xfId="1940" xr:uid="{00000000-0005-0000-0000-0000F40F0000}"/>
    <cellStyle name="Normal 11 5 2" xfId="3842" xr:uid="{00000000-0005-0000-0000-0000F50F0000}"/>
    <cellStyle name="Normal 11 5 2 2" xfId="8610" xr:uid="{00000000-0005-0000-0000-0000F60F0000}"/>
    <cellStyle name="Normal 11 5 3" xfId="6695" xr:uid="{00000000-0005-0000-0000-0000F70F0000}"/>
    <cellStyle name="Normal 11 6" xfId="3652" xr:uid="{00000000-0005-0000-0000-0000F80F0000}"/>
    <cellStyle name="Normal 11 6 2" xfId="8420" xr:uid="{00000000-0005-0000-0000-0000F90F0000}"/>
    <cellStyle name="Normal 11 7" xfId="2986" xr:uid="{00000000-0005-0000-0000-0000FA0F0000}"/>
    <cellStyle name="Normal 11 7 2" xfId="7755" xr:uid="{00000000-0005-0000-0000-0000FB0F0000}"/>
    <cellStyle name="Normal 11 8" xfId="1735" xr:uid="{00000000-0005-0000-0000-0000FC0F0000}"/>
    <cellStyle name="Normal 11 8 2" xfId="6505" xr:uid="{00000000-0005-0000-0000-0000FD0F0000}"/>
    <cellStyle name="Normal 11 9" xfId="5091" xr:uid="{00000000-0005-0000-0000-0000FE0F0000}"/>
    <cellStyle name="Normal 12" xfId="207" xr:uid="{00000000-0005-0000-0000-0000FF0F0000}"/>
    <cellStyle name="Normal 12 2" xfId="208" xr:uid="{00000000-0005-0000-0000-000000100000}"/>
    <cellStyle name="Normal 12 2 2" xfId="1153" xr:uid="{00000000-0005-0000-0000-000001100000}"/>
    <cellStyle name="Normal 12 2 2 2" xfId="4796" xr:uid="{00000000-0005-0000-0000-000002100000}"/>
    <cellStyle name="Normal 12 2 2 2 2" xfId="9559" xr:uid="{00000000-0005-0000-0000-000003100000}"/>
    <cellStyle name="Normal 12 2 2 3" xfId="2875" xr:uid="{00000000-0005-0000-0000-000004100000}"/>
    <cellStyle name="Normal 12 2 2 3 2" xfId="7644" xr:uid="{00000000-0005-0000-0000-000005100000}"/>
    <cellStyle name="Normal 12 2 2 4" xfId="6361" xr:uid="{00000000-0005-0000-0000-000006100000}"/>
    <cellStyle name="Normal 12 2 3" xfId="3861" xr:uid="{00000000-0005-0000-0000-000007100000}"/>
    <cellStyle name="Normal 12 2 3 2" xfId="8625" xr:uid="{00000000-0005-0000-0000-000008100000}"/>
    <cellStyle name="Normal 12 2 4" xfId="3493" xr:uid="{00000000-0005-0000-0000-000009100000}"/>
    <cellStyle name="Normal 12 2 4 2" xfId="8261" xr:uid="{00000000-0005-0000-0000-00000A100000}"/>
    <cellStyle name="Normal 12 2 5" xfId="1960" xr:uid="{00000000-0005-0000-0000-00000B100000}"/>
    <cellStyle name="Normal 12 2 5 2" xfId="6710" xr:uid="{00000000-0005-0000-0000-00000C100000}"/>
    <cellStyle name="Normal 12 2 6" xfId="5589" xr:uid="{00000000-0005-0000-0000-00000D100000}"/>
    <cellStyle name="Normal 12 3" xfId="981" xr:uid="{00000000-0005-0000-0000-00000E100000}"/>
    <cellStyle name="Normal 12 3 2" xfId="4625" xr:uid="{00000000-0005-0000-0000-00000F100000}"/>
    <cellStyle name="Normal 12 3 2 2" xfId="9388" xr:uid="{00000000-0005-0000-0000-000010100000}"/>
    <cellStyle name="Normal 12 3 3" xfId="3319" xr:uid="{00000000-0005-0000-0000-000011100000}"/>
    <cellStyle name="Normal 12 3 3 2" xfId="8088" xr:uid="{00000000-0005-0000-0000-000012100000}"/>
    <cellStyle name="Normal 12 3 4" xfId="2709" xr:uid="{00000000-0005-0000-0000-000013100000}"/>
    <cellStyle name="Normal 12 3 4 2" xfId="7473" xr:uid="{00000000-0005-0000-0000-000014100000}"/>
    <cellStyle name="Normal 12 3 5" xfId="6119" xr:uid="{00000000-0005-0000-0000-000015100000}"/>
    <cellStyle name="Normal 12 4" xfId="1959" xr:uid="{00000000-0005-0000-0000-000016100000}"/>
    <cellStyle name="Normal 12 4 2" xfId="3860" xr:uid="{00000000-0005-0000-0000-000017100000}"/>
    <cellStyle name="Normal 12 4 2 2" xfId="8624" xr:uid="{00000000-0005-0000-0000-000018100000}"/>
    <cellStyle name="Normal 12 4 3" xfId="6709" xr:uid="{00000000-0005-0000-0000-000019100000}"/>
    <cellStyle name="Normal 12 5" xfId="3666" xr:uid="{00000000-0005-0000-0000-00001A100000}"/>
    <cellStyle name="Normal 12 5 2" xfId="8434" xr:uid="{00000000-0005-0000-0000-00001B100000}"/>
    <cellStyle name="Normal 12 6" xfId="3160" xr:uid="{00000000-0005-0000-0000-00001C100000}"/>
    <cellStyle name="Normal 12 6 2" xfId="7929" xr:uid="{00000000-0005-0000-0000-00001D100000}"/>
    <cellStyle name="Normal 12 7" xfId="1749" xr:uid="{00000000-0005-0000-0000-00001E100000}"/>
    <cellStyle name="Normal 12 7 2" xfId="6519" xr:uid="{00000000-0005-0000-0000-00001F100000}"/>
    <cellStyle name="Normal 12 8" xfId="5347" xr:uid="{00000000-0005-0000-0000-000020100000}"/>
    <cellStyle name="Normal 13" xfId="218" xr:uid="{00000000-0005-0000-0000-000021100000}"/>
    <cellStyle name="Normal 13 2" xfId="385" xr:uid="{00000000-0005-0000-0000-000022100000}"/>
    <cellStyle name="Normal 13 2 2" xfId="4035" xr:uid="{00000000-0005-0000-0000-000023100000}"/>
    <cellStyle name="Normal 13 2 2 2" xfId="8799" xr:uid="{00000000-0005-0000-0000-000024100000}"/>
    <cellStyle name="Normal 13 2 3" xfId="3507" xr:uid="{00000000-0005-0000-0000-000025100000}"/>
    <cellStyle name="Normal 13 2 3 2" xfId="8275" xr:uid="{00000000-0005-0000-0000-000026100000}"/>
    <cellStyle name="Normal 13 2 4" xfId="6884" xr:uid="{00000000-0005-0000-0000-000027100000}"/>
    <cellStyle name="Normal 13 3" xfId="1966" xr:uid="{00000000-0005-0000-0000-000028100000}"/>
    <cellStyle name="Normal 13 3 2" xfId="3869" xr:uid="{00000000-0005-0000-0000-000029100000}"/>
    <cellStyle name="Normal 13 3 2 2" xfId="8633" xr:uid="{00000000-0005-0000-0000-00002A100000}"/>
    <cellStyle name="Normal 13 3 3" xfId="6718" xr:uid="{00000000-0005-0000-0000-00002B100000}"/>
    <cellStyle name="Normal 13 4" xfId="3680" xr:uid="{00000000-0005-0000-0000-00002C100000}"/>
    <cellStyle name="Normal 13 4 2" xfId="8448" xr:uid="{00000000-0005-0000-0000-00002D100000}"/>
    <cellStyle name="Normal 13 5" xfId="3333" xr:uid="{00000000-0005-0000-0000-00002E100000}"/>
    <cellStyle name="Normal 13 5 2" xfId="8102" xr:uid="{00000000-0005-0000-0000-00002F100000}"/>
    <cellStyle name="Normal 13 6" xfId="6533" xr:uid="{00000000-0005-0000-0000-000030100000}"/>
    <cellStyle name="Normal 14" xfId="209" xr:uid="{00000000-0005-0000-0000-000031100000}"/>
    <cellStyle name="Normal 15" xfId="1809" xr:uid="{00000000-0005-0000-0000-000032100000}"/>
    <cellStyle name="Normal 15 2" xfId="3727" xr:uid="{00000000-0005-0000-0000-000033100000}"/>
    <cellStyle name="Normal 15 2 2" xfId="8495" xr:uid="{00000000-0005-0000-0000-000034100000}"/>
    <cellStyle name="Normal 15 3" xfId="6580" xr:uid="{00000000-0005-0000-0000-000035100000}"/>
    <cellStyle name="Normal 16" xfId="4849" xr:uid="{00000000-0005-0000-0000-000036100000}"/>
    <cellStyle name="Normal 16 2" xfId="9612" xr:uid="{00000000-0005-0000-0000-000037100000}"/>
    <cellStyle name="Normal 17" xfId="1206" xr:uid="{00000000-0005-0000-0000-000038100000}"/>
    <cellStyle name="Normal 17 2" xfId="9665" xr:uid="{00000000-0005-0000-0000-000039100000}"/>
    <cellStyle name="Normal 2" xfId="44" xr:uid="{00000000-0005-0000-0000-00003A100000}"/>
    <cellStyle name="Normal 2 2" xfId="63" xr:uid="{00000000-0005-0000-0000-00003B100000}"/>
    <cellStyle name="Normal 2 2 10" xfId="211" xr:uid="{00000000-0005-0000-0000-00003C100000}"/>
    <cellStyle name="Normal 2 2 11" xfId="1833" xr:uid="{00000000-0005-0000-0000-00003D100000}"/>
    <cellStyle name="Normal 2 2 11 2" xfId="3750" xr:uid="{00000000-0005-0000-0000-00003E100000}"/>
    <cellStyle name="Normal 2 2 11 2 2" xfId="8518" xr:uid="{00000000-0005-0000-0000-00003F100000}"/>
    <cellStyle name="Normal 2 2 11 3" xfId="6603" xr:uid="{00000000-0005-0000-0000-000040100000}"/>
    <cellStyle name="Normal 2 2 12" xfId="3564" xr:uid="{00000000-0005-0000-0000-000041100000}"/>
    <cellStyle name="Normal 2 2 12 2" xfId="8332" xr:uid="{00000000-0005-0000-0000-000042100000}"/>
    <cellStyle name="Normal 2 2 13" xfId="2946" xr:uid="{00000000-0005-0000-0000-000043100000}"/>
    <cellStyle name="Normal 2 2 13 2" xfId="7715" xr:uid="{00000000-0005-0000-0000-000044100000}"/>
    <cellStyle name="Normal 2 2 14" xfId="1647" xr:uid="{00000000-0005-0000-0000-000045100000}"/>
    <cellStyle name="Normal 2 2 14 2" xfId="6417" xr:uid="{00000000-0005-0000-0000-000046100000}"/>
    <cellStyle name="Normal 2 2 2" xfId="64" xr:uid="{00000000-0005-0000-0000-000047100000}"/>
    <cellStyle name="Normal 2 2 2 10" xfId="3565" xr:uid="{00000000-0005-0000-0000-000048100000}"/>
    <cellStyle name="Normal 2 2 2 10 2" xfId="8333" xr:uid="{00000000-0005-0000-0000-000049100000}"/>
    <cellStyle name="Normal 2 2 2 11" xfId="2947" xr:uid="{00000000-0005-0000-0000-00004A100000}"/>
    <cellStyle name="Normal 2 2 2 11 2" xfId="7716" xr:uid="{00000000-0005-0000-0000-00004B100000}"/>
    <cellStyle name="Normal 2 2 2 12" xfId="1648" xr:uid="{00000000-0005-0000-0000-00004C100000}"/>
    <cellStyle name="Normal 2 2 2 12 2" xfId="6418" xr:uid="{00000000-0005-0000-0000-00004D100000}"/>
    <cellStyle name="Normal 2 2 2 13" xfId="4885" xr:uid="{00000000-0005-0000-0000-00004E100000}"/>
    <cellStyle name="Normal 2 2 2 2" xfId="65" xr:uid="{00000000-0005-0000-0000-00004F100000}"/>
    <cellStyle name="Normal 2 2 2 2 10" xfId="2948" xr:uid="{00000000-0005-0000-0000-000050100000}"/>
    <cellStyle name="Normal 2 2 2 2 10 2" xfId="7717" xr:uid="{00000000-0005-0000-0000-000051100000}"/>
    <cellStyle name="Normal 2 2 2 2 11" xfId="1649" xr:uid="{00000000-0005-0000-0000-000052100000}"/>
    <cellStyle name="Normal 2 2 2 2 11 2" xfId="6419" xr:uid="{00000000-0005-0000-0000-000053100000}"/>
    <cellStyle name="Normal 2 2 2 2 12" xfId="4886" xr:uid="{00000000-0005-0000-0000-000054100000}"/>
    <cellStyle name="Normal 2 2 2 2 2" xfId="66" xr:uid="{00000000-0005-0000-0000-000055100000}"/>
    <cellStyle name="Normal 2 2 2 2 2 10" xfId="1650" xr:uid="{00000000-0005-0000-0000-000056100000}"/>
    <cellStyle name="Normal 2 2 2 2 2 10 2" xfId="6420" xr:uid="{00000000-0005-0000-0000-000057100000}"/>
    <cellStyle name="Normal 2 2 2 2 2 11" xfId="4887" xr:uid="{00000000-0005-0000-0000-000058100000}"/>
    <cellStyle name="Normal 2 2 2 2 2 2" xfId="147" xr:uid="{00000000-0005-0000-0000-000059100000}"/>
    <cellStyle name="Normal 2 2 2 2 2 2 10" xfId="4937" xr:uid="{00000000-0005-0000-0000-00005A100000}"/>
    <cellStyle name="Normal 2 2 2 2 2 2 2" xfId="323" xr:uid="{00000000-0005-0000-0000-00005B100000}"/>
    <cellStyle name="Normal 2 2 2 2 2 2 2 2" xfId="549" xr:uid="{00000000-0005-0000-0000-00005C100000}"/>
    <cellStyle name="Normal 2 2 2 2 2 2 2 2 2" xfId="1324" xr:uid="{00000000-0005-0000-0000-00005D100000}"/>
    <cellStyle name="Normal 2 2 2 2 2 2 2 2 2 2" xfId="4199" xr:uid="{00000000-0005-0000-0000-00005E100000}"/>
    <cellStyle name="Normal 2 2 2 2 2 2 2 2 2 2 2" xfId="8963" xr:uid="{00000000-0005-0000-0000-00005F100000}"/>
    <cellStyle name="Normal 2 2 2 2 2 2 2 2 2 3" xfId="6065" xr:uid="{00000000-0005-0000-0000-000060100000}"/>
    <cellStyle name="Normal 2 2 2 2 2 2 2 2 3" xfId="3443" xr:uid="{00000000-0005-0000-0000-000061100000}"/>
    <cellStyle name="Normal 2 2 2 2 2 2 2 2 3 2" xfId="8211" xr:uid="{00000000-0005-0000-0000-000062100000}"/>
    <cellStyle name="Normal 2 2 2 2 2 2 2 2 4" xfId="2285" xr:uid="{00000000-0005-0000-0000-000063100000}"/>
    <cellStyle name="Normal 2 2 2 2 2 2 2 2 4 2" xfId="7048" xr:uid="{00000000-0005-0000-0000-000064100000}"/>
    <cellStyle name="Normal 2 2 2 2 2 2 2 2 5" xfId="5293" xr:uid="{00000000-0005-0000-0000-000065100000}"/>
    <cellStyle name="Normal 2 2 2 2 2 2 2 3" xfId="776" xr:uid="{00000000-0005-0000-0000-000066100000}"/>
    <cellStyle name="Normal 2 2 2 2 2 2 2 3 2" xfId="1544" xr:uid="{00000000-0005-0000-0000-000067100000}"/>
    <cellStyle name="Normal 2 2 2 2 2 2 2 3 2 2" xfId="4420" xr:uid="{00000000-0005-0000-0000-000068100000}"/>
    <cellStyle name="Normal 2 2 2 2 2 2 2 3 2 2 2" xfId="9183" xr:uid="{00000000-0005-0000-0000-000069100000}"/>
    <cellStyle name="Normal 2 2 2 2 2 2 2 3 2 3" xfId="6311" xr:uid="{00000000-0005-0000-0000-00006A100000}"/>
    <cellStyle name="Normal 2 2 2 2 2 2 2 3 3" xfId="2505" xr:uid="{00000000-0005-0000-0000-00006B100000}"/>
    <cellStyle name="Normal 2 2 2 2 2 2 2 3 3 2" xfId="7268" xr:uid="{00000000-0005-0000-0000-00006C100000}"/>
    <cellStyle name="Normal 2 2 2 2 2 2 2 3 4" xfId="5539" xr:uid="{00000000-0005-0000-0000-00006D100000}"/>
    <cellStyle name="Normal 2 2 2 2 2 2 2 4" xfId="1103" xr:uid="{00000000-0005-0000-0000-00006E100000}"/>
    <cellStyle name="Normal 2 2 2 2 2 2 2 4 2" xfId="4746" xr:uid="{00000000-0005-0000-0000-00006F100000}"/>
    <cellStyle name="Normal 2 2 2 2 2 2 2 4 2 2" xfId="9509" xr:uid="{00000000-0005-0000-0000-000070100000}"/>
    <cellStyle name="Normal 2 2 2 2 2 2 2 4 3" xfId="2825" xr:uid="{00000000-0005-0000-0000-000071100000}"/>
    <cellStyle name="Normal 2 2 2 2 2 2 2 4 3 2" xfId="7594" xr:uid="{00000000-0005-0000-0000-000072100000}"/>
    <cellStyle name="Normal 2 2 2 2 2 2 2 4 4" xfId="5823" xr:uid="{00000000-0005-0000-0000-000073100000}"/>
    <cellStyle name="Normal 2 2 2 2 2 2 2 5" xfId="3973" xr:uid="{00000000-0005-0000-0000-000074100000}"/>
    <cellStyle name="Normal 2 2 2 2 2 2 2 5 2" xfId="8737" xr:uid="{00000000-0005-0000-0000-000075100000}"/>
    <cellStyle name="Normal 2 2 2 2 2 2 2 6" xfId="3110" xr:uid="{00000000-0005-0000-0000-000076100000}"/>
    <cellStyle name="Normal 2 2 2 2 2 2 2 6 2" xfId="7879" xr:uid="{00000000-0005-0000-0000-000077100000}"/>
    <cellStyle name="Normal 2 2 2 2 2 2 2 7" xfId="2063" xr:uid="{00000000-0005-0000-0000-000078100000}"/>
    <cellStyle name="Normal 2 2 2 2 2 2 2 7 2" xfId="6822" xr:uid="{00000000-0005-0000-0000-000079100000}"/>
    <cellStyle name="Normal 2 2 2 2 2 2 2 8" xfId="5051" xr:uid="{00000000-0005-0000-0000-00007A100000}"/>
    <cellStyle name="Normal 2 2 2 2 2 2 3" xfId="476" xr:uid="{00000000-0005-0000-0000-00007B100000}"/>
    <cellStyle name="Normal 2 2 2 2 2 2 3 2" xfId="1252" xr:uid="{00000000-0005-0000-0000-00007C100000}"/>
    <cellStyle name="Normal 2 2 2 2 2 2 3 2 2" xfId="4126" xr:uid="{00000000-0005-0000-0000-00007D100000}"/>
    <cellStyle name="Normal 2 2 2 2 2 2 3 2 2 2" xfId="8890" xr:uid="{00000000-0005-0000-0000-00007E100000}"/>
    <cellStyle name="Normal 2 2 2 2 2 2 3 2 3" xfId="5951" xr:uid="{00000000-0005-0000-0000-00007F100000}"/>
    <cellStyle name="Normal 2 2 2 2 2 2 3 3" xfId="3269" xr:uid="{00000000-0005-0000-0000-000080100000}"/>
    <cellStyle name="Normal 2 2 2 2 2 2 3 3 2" xfId="8038" xr:uid="{00000000-0005-0000-0000-000081100000}"/>
    <cellStyle name="Normal 2 2 2 2 2 2 3 4" xfId="2212" xr:uid="{00000000-0005-0000-0000-000082100000}"/>
    <cellStyle name="Normal 2 2 2 2 2 2 3 4 2" xfId="6975" xr:uid="{00000000-0005-0000-0000-000083100000}"/>
    <cellStyle name="Normal 2 2 2 2 2 2 3 5" xfId="5179" xr:uid="{00000000-0005-0000-0000-000084100000}"/>
    <cellStyle name="Normal 2 2 2 2 2 2 4" xfId="676" xr:uid="{00000000-0005-0000-0000-000085100000}"/>
    <cellStyle name="Normal 2 2 2 2 2 2 4 2" xfId="1446" xr:uid="{00000000-0005-0000-0000-000086100000}"/>
    <cellStyle name="Normal 2 2 2 2 2 2 4 2 2" xfId="4322" xr:uid="{00000000-0005-0000-0000-000087100000}"/>
    <cellStyle name="Normal 2 2 2 2 2 2 4 2 2 2" xfId="9085" xr:uid="{00000000-0005-0000-0000-000088100000}"/>
    <cellStyle name="Normal 2 2 2 2 2 2 4 2 3" xfId="6211" xr:uid="{00000000-0005-0000-0000-000089100000}"/>
    <cellStyle name="Normal 2 2 2 2 2 2 4 3" xfId="2407" xr:uid="{00000000-0005-0000-0000-00008A100000}"/>
    <cellStyle name="Normal 2 2 2 2 2 2 4 3 2" xfId="7170" xr:uid="{00000000-0005-0000-0000-00008B100000}"/>
    <cellStyle name="Normal 2 2 2 2 2 2 4 4" xfId="5439" xr:uid="{00000000-0005-0000-0000-00008C100000}"/>
    <cellStyle name="Normal 2 2 2 2 2 2 5" xfId="931" xr:uid="{00000000-0005-0000-0000-00008D100000}"/>
    <cellStyle name="Normal 2 2 2 2 2 2 5 2" xfId="4575" xr:uid="{00000000-0005-0000-0000-00008E100000}"/>
    <cellStyle name="Normal 2 2 2 2 2 2 5 2 2" xfId="9338" xr:uid="{00000000-0005-0000-0000-00008F100000}"/>
    <cellStyle name="Normal 2 2 2 2 2 2 5 3" xfId="2659" xr:uid="{00000000-0005-0000-0000-000090100000}"/>
    <cellStyle name="Normal 2 2 2 2 2 2 5 3 2" xfId="7423" xr:uid="{00000000-0005-0000-0000-000091100000}"/>
    <cellStyle name="Normal 2 2 2 2 2 2 5 4" xfId="5709" xr:uid="{00000000-0005-0000-0000-000092100000}"/>
    <cellStyle name="Normal 2 2 2 2 2 2 6" xfId="1902" xr:uid="{00000000-0005-0000-0000-000093100000}"/>
    <cellStyle name="Normal 2 2 2 2 2 2 6 2" xfId="3804" xr:uid="{00000000-0005-0000-0000-000094100000}"/>
    <cellStyle name="Normal 2 2 2 2 2 2 6 2 2" xfId="8572" xr:uid="{00000000-0005-0000-0000-000095100000}"/>
    <cellStyle name="Normal 2 2 2 2 2 2 6 3" xfId="6657" xr:uid="{00000000-0005-0000-0000-000096100000}"/>
    <cellStyle name="Normal 2 2 2 2 2 2 7" xfId="3616" xr:uid="{00000000-0005-0000-0000-000097100000}"/>
    <cellStyle name="Normal 2 2 2 2 2 2 7 2" xfId="8384" xr:uid="{00000000-0005-0000-0000-000098100000}"/>
    <cellStyle name="Normal 2 2 2 2 2 2 8" xfId="3009" xr:uid="{00000000-0005-0000-0000-000099100000}"/>
    <cellStyle name="Normal 2 2 2 2 2 2 8 2" xfId="7778" xr:uid="{00000000-0005-0000-0000-00009A100000}"/>
    <cellStyle name="Normal 2 2 2 2 2 2 9" xfId="1699" xr:uid="{00000000-0005-0000-0000-00009B100000}"/>
    <cellStyle name="Normal 2 2 2 2 2 2 9 2" xfId="6469" xr:uid="{00000000-0005-0000-0000-00009C100000}"/>
    <cellStyle name="Normal 2 2 2 2 2 3" xfId="239" xr:uid="{00000000-0005-0000-0000-00009D100000}"/>
    <cellStyle name="Normal 2 2 2 2 2 3 2" xfId="407" xr:uid="{00000000-0005-0000-0000-00009E100000}"/>
    <cellStyle name="Normal 2 2 2 2 2 3 2 2" xfId="1183" xr:uid="{00000000-0005-0000-0000-00009F100000}"/>
    <cellStyle name="Normal 2 2 2 2 2 3 2 2 2" xfId="4826" xr:uid="{00000000-0005-0000-0000-0000A0100000}"/>
    <cellStyle name="Normal 2 2 2 2 2 3 2 2 2 2" xfId="9589" xr:uid="{00000000-0005-0000-0000-0000A1100000}"/>
    <cellStyle name="Normal 2 2 2 2 2 3 2 2 3" xfId="2905" xr:uid="{00000000-0005-0000-0000-0000A2100000}"/>
    <cellStyle name="Normal 2 2 2 2 2 3 2 2 3 2" xfId="7674" xr:uid="{00000000-0005-0000-0000-0000A3100000}"/>
    <cellStyle name="Normal 2 2 2 2 2 3 2 2 4" xfId="6015" xr:uid="{00000000-0005-0000-0000-0000A4100000}"/>
    <cellStyle name="Normal 2 2 2 2 2 3 2 3" xfId="4057" xr:uid="{00000000-0005-0000-0000-0000A5100000}"/>
    <cellStyle name="Normal 2 2 2 2 2 3 2 3 2" xfId="8821" xr:uid="{00000000-0005-0000-0000-0000A6100000}"/>
    <cellStyle name="Normal 2 2 2 2 2 3 2 4" xfId="3529" xr:uid="{00000000-0005-0000-0000-0000A7100000}"/>
    <cellStyle name="Normal 2 2 2 2 2 3 2 4 2" xfId="8297" xr:uid="{00000000-0005-0000-0000-0000A8100000}"/>
    <cellStyle name="Normal 2 2 2 2 2 3 2 5" xfId="2144" xr:uid="{00000000-0005-0000-0000-0000A9100000}"/>
    <cellStyle name="Normal 2 2 2 2 2 3 2 5 2" xfId="6906" xr:uid="{00000000-0005-0000-0000-0000AA100000}"/>
    <cellStyle name="Normal 2 2 2 2 2 3 2 6" xfId="5243" xr:uid="{00000000-0005-0000-0000-0000AB100000}"/>
    <cellStyle name="Normal 2 2 2 2 2 3 3" xfId="727" xr:uid="{00000000-0005-0000-0000-0000AC100000}"/>
    <cellStyle name="Normal 2 2 2 2 2 3 3 2" xfId="1495" xr:uid="{00000000-0005-0000-0000-0000AD100000}"/>
    <cellStyle name="Normal 2 2 2 2 2 3 3 2 2" xfId="4371" xr:uid="{00000000-0005-0000-0000-0000AE100000}"/>
    <cellStyle name="Normal 2 2 2 2 2 3 3 2 2 2" xfId="9134" xr:uid="{00000000-0005-0000-0000-0000AF100000}"/>
    <cellStyle name="Normal 2 2 2 2 2 3 3 2 3" xfId="6261" xr:uid="{00000000-0005-0000-0000-0000B0100000}"/>
    <cellStyle name="Normal 2 2 2 2 2 3 3 3" xfId="3355" xr:uid="{00000000-0005-0000-0000-0000B1100000}"/>
    <cellStyle name="Normal 2 2 2 2 2 3 3 3 2" xfId="8124" xr:uid="{00000000-0005-0000-0000-0000B2100000}"/>
    <cellStyle name="Normal 2 2 2 2 2 3 3 4" xfId="2456" xr:uid="{00000000-0005-0000-0000-0000B3100000}"/>
    <cellStyle name="Normal 2 2 2 2 2 3 3 4 2" xfId="7219" xr:uid="{00000000-0005-0000-0000-0000B4100000}"/>
    <cellStyle name="Normal 2 2 2 2 2 3 3 5" xfId="5489" xr:uid="{00000000-0005-0000-0000-0000B5100000}"/>
    <cellStyle name="Normal 2 2 2 2 2 3 4" xfId="1015" xr:uid="{00000000-0005-0000-0000-0000B6100000}"/>
    <cellStyle name="Normal 2 2 2 2 2 3 4 2" xfId="4659" xr:uid="{00000000-0005-0000-0000-0000B7100000}"/>
    <cellStyle name="Normal 2 2 2 2 2 3 4 2 2" xfId="9422" xr:uid="{00000000-0005-0000-0000-0000B8100000}"/>
    <cellStyle name="Normal 2 2 2 2 2 3 4 3" xfId="2739" xr:uid="{00000000-0005-0000-0000-0000B9100000}"/>
    <cellStyle name="Normal 2 2 2 2 2 3 4 3 2" xfId="7507" xr:uid="{00000000-0005-0000-0000-0000BA100000}"/>
    <cellStyle name="Normal 2 2 2 2 2 3 4 4" xfId="5773" xr:uid="{00000000-0005-0000-0000-0000BB100000}"/>
    <cellStyle name="Normal 2 2 2 2 2 3 5" xfId="1983" xr:uid="{00000000-0005-0000-0000-0000BC100000}"/>
    <cellStyle name="Normal 2 2 2 2 2 3 5 2" xfId="3890" xr:uid="{00000000-0005-0000-0000-0000BD100000}"/>
    <cellStyle name="Normal 2 2 2 2 2 3 5 2 2" xfId="8654" xr:uid="{00000000-0005-0000-0000-0000BE100000}"/>
    <cellStyle name="Normal 2 2 2 2 2 3 5 3" xfId="6739" xr:uid="{00000000-0005-0000-0000-0000BF100000}"/>
    <cellStyle name="Normal 2 2 2 2 2 3 6" xfId="3702" xr:uid="{00000000-0005-0000-0000-0000C0100000}"/>
    <cellStyle name="Normal 2 2 2 2 2 3 6 2" xfId="8470" xr:uid="{00000000-0005-0000-0000-0000C1100000}"/>
    <cellStyle name="Normal 2 2 2 2 2 3 7" xfId="3060" xr:uid="{00000000-0005-0000-0000-0000C2100000}"/>
    <cellStyle name="Normal 2 2 2 2 2 3 7 2" xfId="7829" xr:uid="{00000000-0005-0000-0000-0000C3100000}"/>
    <cellStyle name="Normal 2 2 2 2 2 3 8" xfId="1783" xr:uid="{00000000-0005-0000-0000-0000C4100000}"/>
    <cellStyle name="Normal 2 2 2 2 2 3 8 2" xfId="6555" xr:uid="{00000000-0005-0000-0000-0000C5100000}"/>
    <cellStyle name="Normal 2 2 2 2 2 3 9" xfId="5001" xr:uid="{00000000-0005-0000-0000-0000C6100000}"/>
    <cellStyle name="Normal 2 2 2 2 2 4" xfId="277" xr:uid="{00000000-0005-0000-0000-0000C7100000}"/>
    <cellStyle name="Normal 2 2 2 2 2 4 2" xfId="844" xr:uid="{00000000-0005-0000-0000-0000C8100000}"/>
    <cellStyle name="Normal 2 2 2 2 2 4 2 2" xfId="1612" xr:uid="{00000000-0005-0000-0000-0000C9100000}"/>
    <cellStyle name="Normal 2 2 2 2 2 4 2 2 2" xfId="4488" xr:uid="{00000000-0005-0000-0000-0000CA100000}"/>
    <cellStyle name="Normal 2 2 2 2 2 4 2 2 2 2" xfId="9251" xr:uid="{00000000-0005-0000-0000-0000CB100000}"/>
    <cellStyle name="Normal 2 2 2 2 2 4 2 2 3" xfId="6382" xr:uid="{00000000-0005-0000-0000-0000CC100000}"/>
    <cellStyle name="Normal 2 2 2 2 2 4 2 3" xfId="3394" xr:uid="{00000000-0005-0000-0000-0000CD100000}"/>
    <cellStyle name="Normal 2 2 2 2 2 4 2 3 2" xfId="8162" xr:uid="{00000000-0005-0000-0000-0000CE100000}"/>
    <cellStyle name="Normal 2 2 2 2 2 4 2 4" xfId="2573" xr:uid="{00000000-0005-0000-0000-0000CF100000}"/>
    <cellStyle name="Normal 2 2 2 2 2 4 2 4 2" xfId="7336" xr:uid="{00000000-0005-0000-0000-0000D0100000}"/>
    <cellStyle name="Normal 2 2 2 2 2 4 2 5" xfId="5610" xr:uid="{00000000-0005-0000-0000-0000D1100000}"/>
    <cellStyle name="Normal 2 2 2 2 2 4 3" xfId="1054" xr:uid="{00000000-0005-0000-0000-0000D2100000}"/>
    <cellStyle name="Normal 2 2 2 2 2 4 3 2" xfId="4697" xr:uid="{00000000-0005-0000-0000-0000D3100000}"/>
    <cellStyle name="Normal 2 2 2 2 2 4 3 2 2" xfId="9460" xr:uid="{00000000-0005-0000-0000-0000D4100000}"/>
    <cellStyle name="Normal 2 2 2 2 2 4 3 3" xfId="2776" xr:uid="{00000000-0005-0000-0000-0000D5100000}"/>
    <cellStyle name="Normal 2 2 2 2 2 4 3 3 2" xfId="7545" xr:uid="{00000000-0005-0000-0000-0000D6100000}"/>
    <cellStyle name="Normal 2 2 2 2 2 4 3 4" xfId="5901" xr:uid="{00000000-0005-0000-0000-0000D7100000}"/>
    <cellStyle name="Normal 2 2 2 2 2 4 4" xfId="3927" xr:uid="{00000000-0005-0000-0000-0000D8100000}"/>
    <cellStyle name="Normal 2 2 2 2 2 4 4 2" xfId="8691" xr:uid="{00000000-0005-0000-0000-0000D9100000}"/>
    <cellStyle name="Normal 2 2 2 2 2 4 5" xfId="3182" xr:uid="{00000000-0005-0000-0000-0000DA100000}"/>
    <cellStyle name="Normal 2 2 2 2 2 4 5 2" xfId="7951" xr:uid="{00000000-0005-0000-0000-0000DB100000}"/>
    <cellStyle name="Normal 2 2 2 2 2 4 6" xfId="2018" xr:uid="{00000000-0005-0000-0000-0000DC100000}"/>
    <cellStyle name="Normal 2 2 2 2 2 4 6 2" xfId="6776" xr:uid="{00000000-0005-0000-0000-0000DD100000}"/>
    <cellStyle name="Normal 2 2 2 2 2 4 7" xfId="5129" xr:uid="{00000000-0005-0000-0000-0000DE100000}"/>
    <cellStyle name="Normal 2 2 2 2 2 5" xfId="604" xr:uid="{00000000-0005-0000-0000-0000DF100000}"/>
    <cellStyle name="Normal 2 2 2 2 2 5 2" xfId="1379" xr:uid="{00000000-0005-0000-0000-0000E0100000}"/>
    <cellStyle name="Normal 2 2 2 2 2 5 2 2" xfId="4254" xr:uid="{00000000-0005-0000-0000-0000E1100000}"/>
    <cellStyle name="Normal 2 2 2 2 2 5 2 2 2" xfId="9018" xr:uid="{00000000-0005-0000-0000-0000E2100000}"/>
    <cellStyle name="Normal 2 2 2 2 2 5 2 3" xfId="6142" xr:uid="{00000000-0005-0000-0000-0000E3100000}"/>
    <cellStyle name="Normal 2 2 2 2 2 5 3" xfId="3220" xr:uid="{00000000-0005-0000-0000-0000E4100000}"/>
    <cellStyle name="Normal 2 2 2 2 2 5 3 2" xfId="7989" xr:uid="{00000000-0005-0000-0000-0000E5100000}"/>
    <cellStyle name="Normal 2 2 2 2 2 5 4" xfId="2340" xr:uid="{00000000-0005-0000-0000-0000E6100000}"/>
    <cellStyle name="Normal 2 2 2 2 2 5 4 2" xfId="7103" xr:uid="{00000000-0005-0000-0000-0000E7100000}"/>
    <cellStyle name="Normal 2 2 2 2 2 5 5" xfId="5370" xr:uid="{00000000-0005-0000-0000-0000E8100000}"/>
    <cellStyle name="Normal 2 2 2 2 2 6" xfId="882" xr:uid="{00000000-0005-0000-0000-0000E9100000}"/>
    <cellStyle name="Normal 2 2 2 2 2 6 2" xfId="4526" xr:uid="{00000000-0005-0000-0000-0000EA100000}"/>
    <cellStyle name="Normal 2 2 2 2 2 6 2 2" xfId="9289" xr:uid="{00000000-0005-0000-0000-0000EB100000}"/>
    <cellStyle name="Normal 2 2 2 2 2 6 3" xfId="2610" xr:uid="{00000000-0005-0000-0000-0000EC100000}"/>
    <cellStyle name="Normal 2 2 2 2 2 6 3 2" xfId="7374" xr:uid="{00000000-0005-0000-0000-0000ED100000}"/>
    <cellStyle name="Normal 2 2 2 2 2 6 4" xfId="5659" xr:uid="{00000000-0005-0000-0000-0000EE100000}"/>
    <cellStyle name="Normal 2 2 2 2 2 7" xfId="1836" xr:uid="{00000000-0005-0000-0000-0000EF100000}"/>
    <cellStyle name="Normal 2 2 2 2 2 7 2" xfId="3753" xr:uid="{00000000-0005-0000-0000-0000F0100000}"/>
    <cellStyle name="Normal 2 2 2 2 2 7 2 2" xfId="8521" xr:uid="{00000000-0005-0000-0000-0000F1100000}"/>
    <cellStyle name="Normal 2 2 2 2 2 7 3" xfId="6606" xr:uid="{00000000-0005-0000-0000-0000F2100000}"/>
    <cellStyle name="Normal 2 2 2 2 2 8" xfId="3567" xr:uid="{00000000-0005-0000-0000-0000F3100000}"/>
    <cellStyle name="Normal 2 2 2 2 2 8 2" xfId="8335" xr:uid="{00000000-0005-0000-0000-0000F4100000}"/>
    <cellStyle name="Normal 2 2 2 2 2 9" xfId="2949" xr:uid="{00000000-0005-0000-0000-0000F5100000}"/>
    <cellStyle name="Normal 2 2 2 2 2 9 2" xfId="7718" xr:uid="{00000000-0005-0000-0000-0000F6100000}"/>
    <cellStyle name="Normal 2 2 2 2 3" xfId="146" xr:uid="{00000000-0005-0000-0000-0000F7100000}"/>
    <cellStyle name="Normal 2 2 2 2 3 10" xfId="4936" xr:uid="{00000000-0005-0000-0000-0000F8100000}"/>
    <cellStyle name="Normal 2 2 2 2 3 2" xfId="322" xr:uid="{00000000-0005-0000-0000-0000F9100000}"/>
    <cellStyle name="Normal 2 2 2 2 3 2 2" xfId="548" xr:uid="{00000000-0005-0000-0000-0000FA100000}"/>
    <cellStyle name="Normal 2 2 2 2 3 2 2 2" xfId="1323" xr:uid="{00000000-0005-0000-0000-0000FB100000}"/>
    <cellStyle name="Normal 2 2 2 2 3 2 2 2 2" xfId="4198" xr:uid="{00000000-0005-0000-0000-0000FC100000}"/>
    <cellStyle name="Normal 2 2 2 2 3 2 2 2 2 2" xfId="8962" xr:uid="{00000000-0005-0000-0000-0000FD100000}"/>
    <cellStyle name="Normal 2 2 2 2 3 2 2 2 3" xfId="6064" xr:uid="{00000000-0005-0000-0000-0000FE100000}"/>
    <cellStyle name="Normal 2 2 2 2 3 2 2 3" xfId="3442" xr:uid="{00000000-0005-0000-0000-0000FF100000}"/>
    <cellStyle name="Normal 2 2 2 2 3 2 2 3 2" xfId="8210" xr:uid="{00000000-0005-0000-0000-000000110000}"/>
    <cellStyle name="Normal 2 2 2 2 3 2 2 4" xfId="2284" xr:uid="{00000000-0005-0000-0000-000001110000}"/>
    <cellStyle name="Normal 2 2 2 2 3 2 2 4 2" xfId="7047" xr:uid="{00000000-0005-0000-0000-000002110000}"/>
    <cellStyle name="Normal 2 2 2 2 3 2 2 5" xfId="5292" xr:uid="{00000000-0005-0000-0000-000003110000}"/>
    <cellStyle name="Normal 2 2 2 2 3 2 3" xfId="775" xr:uid="{00000000-0005-0000-0000-000004110000}"/>
    <cellStyle name="Normal 2 2 2 2 3 2 3 2" xfId="1543" xr:uid="{00000000-0005-0000-0000-000005110000}"/>
    <cellStyle name="Normal 2 2 2 2 3 2 3 2 2" xfId="4419" xr:uid="{00000000-0005-0000-0000-000006110000}"/>
    <cellStyle name="Normal 2 2 2 2 3 2 3 2 2 2" xfId="9182" xr:uid="{00000000-0005-0000-0000-000007110000}"/>
    <cellStyle name="Normal 2 2 2 2 3 2 3 2 3" xfId="6310" xr:uid="{00000000-0005-0000-0000-000008110000}"/>
    <cellStyle name="Normal 2 2 2 2 3 2 3 3" xfId="2504" xr:uid="{00000000-0005-0000-0000-000009110000}"/>
    <cellStyle name="Normal 2 2 2 2 3 2 3 3 2" xfId="7267" xr:uid="{00000000-0005-0000-0000-00000A110000}"/>
    <cellStyle name="Normal 2 2 2 2 3 2 3 4" xfId="5538" xr:uid="{00000000-0005-0000-0000-00000B110000}"/>
    <cellStyle name="Normal 2 2 2 2 3 2 4" xfId="1102" xr:uid="{00000000-0005-0000-0000-00000C110000}"/>
    <cellStyle name="Normal 2 2 2 2 3 2 4 2" xfId="4745" xr:uid="{00000000-0005-0000-0000-00000D110000}"/>
    <cellStyle name="Normal 2 2 2 2 3 2 4 2 2" xfId="9508" xr:uid="{00000000-0005-0000-0000-00000E110000}"/>
    <cellStyle name="Normal 2 2 2 2 3 2 4 3" xfId="2824" xr:uid="{00000000-0005-0000-0000-00000F110000}"/>
    <cellStyle name="Normal 2 2 2 2 3 2 4 3 2" xfId="7593" xr:uid="{00000000-0005-0000-0000-000010110000}"/>
    <cellStyle name="Normal 2 2 2 2 3 2 4 4" xfId="5822" xr:uid="{00000000-0005-0000-0000-000011110000}"/>
    <cellStyle name="Normal 2 2 2 2 3 2 5" xfId="3972" xr:uid="{00000000-0005-0000-0000-000012110000}"/>
    <cellStyle name="Normal 2 2 2 2 3 2 5 2" xfId="8736" xr:uid="{00000000-0005-0000-0000-000013110000}"/>
    <cellStyle name="Normal 2 2 2 2 3 2 6" xfId="3109" xr:uid="{00000000-0005-0000-0000-000014110000}"/>
    <cellStyle name="Normal 2 2 2 2 3 2 6 2" xfId="7878" xr:uid="{00000000-0005-0000-0000-000015110000}"/>
    <cellStyle name="Normal 2 2 2 2 3 2 7" xfId="2062" xr:uid="{00000000-0005-0000-0000-000016110000}"/>
    <cellStyle name="Normal 2 2 2 2 3 2 7 2" xfId="6821" xr:uid="{00000000-0005-0000-0000-000017110000}"/>
    <cellStyle name="Normal 2 2 2 2 3 2 8" xfId="5050" xr:uid="{00000000-0005-0000-0000-000018110000}"/>
    <cellStyle name="Normal 2 2 2 2 3 3" xfId="475" xr:uid="{00000000-0005-0000-0000-000019110000}"/>
    <cellStyle name="Normal 2 2 2 2 3 3 2" xfId="1251" xr:uid="{00000000-0005-0000-0000-00001A110000}"/>
    <cellStyle name="Normal 2 2 2 2 3 3 2 2" xfId="4125" xr:uid="{00000000-0005-0000-0000-00001B110000}"/>
    <cellStyle name="Normal 2 2 2 2 3 3 2 2 2" xfId="8889" xr:uid="{00000000-0005-0000-0000-00001C110000}"/>
    <cellStyle name="Normal 2 2 2 2 3 3 2 3" xfId="5950" xr:uid="{00000000-0005-0000-0000-00001D110000}"/>
    <cellStyle name="Normal 2 2 2 2 3 3 3" xfId="3268" xr:uid="{00000000-0005-0000-0000-00001E110000}"/>
    <cellStyle name="Normal 2 2 2 2 3 3 3 2" xfId="8037" xr:uid="{00000000-0005-0000-0000-00001F110000}"/>
    <cellStyle name="Normal 2 2 2 2 3 3 4" xfId="2211" xr:uid="{00000000-0005-0000-0000-000020110000}"/>
    <cellStyle name="Normal 2 2 2 2 3 3 4 2" xfId="6974" xr:uid="{00000000-0005-0000-0000-000021110000}"/>
    <cellStyle name="Normal 2 2 2 2 3 3 5" xfId="5178" xr:uid="{00000000-0005-0000-0000-000022110000}"/>
    <cellStyle name="Normal 2 2 2 2 3 4" xfId="675" xr:uid="{00000000-0005-0000-0000-000023110000}"/>
    <cellStyle name="Normal 2 2 2 2 3 4 2" xfId="1445" xr:uid="{00000000-0005-0000-0000-000024110000}"/>
    <cellStyle name="Normal 2 2 2 2 3 4 2 2" xfId="4321" xr:uid="{00000000-0005-0000-0000-000025110000}"/>
    <cellStyle name="Normal 2 2 2 2 3 4 2 2 2" xfId="9084" xr:uid="{00000000-0005-0000-0000-000026110000}"/>
    <cellStyle name="Normal 2 2 2 2 3 4 2 3" xfId="6210" xr:uid="{00000000-0005-0000-0000-000027110000}"/>
    <cellStyle name="Normal 2 2 2 2 3 4 3" xfId="2406" xr:uid="{00000000-0005-0000-0000-000028110000}"/>
    <cellStyle name="Normal 2 2 2 2 3 4 3 2" xfId="7169" xr:uid="{00000000-0005-0000-0000-000029110000}"/>
    <cellStyle name="Normal 2 2 2 2 3 4 4" xfId="5438" xr:uid="{00000000-0005-0000-0000-00002A110000}"/>
    <cellStyle name="Normal 2 2 2 2 3 5" xfId="930" xr:uid="{00000000-0005-0000-0000-00002B110000}"/>
    <cellStyle name="Normal 2 2 2 2 3 5 2" xfId="4574" xr:uid="{00000000-0005-0000-0000-00002C110000}"/>
    <cellStyle name="Normal 2 2 2 2 3 5 2 2" xfId="9337" xr:uid="{00000000-0005-0000-0000-00002D110000}"/>
    <cellStyle name="Normal 2 2 2 2 3 5 3" xfId="2658" xr:uid="{00000000-0005-0000-0000-00002E110000}"/>
    <cellStyle name="Normal 2 2 2 2 3 5 3 2" xfId="7422" xr:uid="{00000000-0005-0000-0000-00002F110000}"/>
    <cellStyle name="Normal 2 2 2 2 3 5 4" xfId="5708" xr:uid="{00000000-0005-0000-0000-000030110000}"/>
    <cellStyle name="Normal 2 2 2 2 3 6" xfId="1901" xr:uid="{00000000-0005-0000-0000-000031110000}"/>
    <cellStyle name="Normal 2 2 2 2 3 6 2" xfId="3803" xr:uid="{00000000-0005-0000-0000-000032110000}"/>
    <cellStyle name="Normal 2 2 2 2 3 6 2 2" xfId="8571" xr:uid="{00000000-0005-0000-0000-000033110000}"/>
    <cellStyle name="Normal 2 2 2 2 3 6 3" xfId="6656" xr:uid="{00000000-0005-0000-0000-000034110000}"/>
    <cellStyle name="Normal 2 2 2 2 3 7" xfId="3615" xr:uid="{00000000-0005-0000-0000-000035110000}"/>
    <cellStyle name="Normal 2 2 2 2 3 7 2" xfId="8383" xr:uid="{00000000-0005-0000-0000-000036110000}"/>
    <cellStyle name="Normal 2 2 2 2 3 8" xfId="3008" xr:uid="{00000000-0005-0000-0000-000037110000}"/>
    <cellStyle name="Normal 2 2 2 2 3 8 2" xfId="7777" xr:uid="{00000000-0005-0000-0000-000038110000}"/>
    <cellStyle name="Normal 2 2 2 2 3 9" xfId="1698" xr:uid="{00000000-0005-0000-0000-000039110000}"/>
    <cellStyle name="Normal 2 2 2 2 3 9 2" xfId="6468" xr:uid="{00000000-0005-0000-0000-00003A110000}"/>
    <cellStyle name="Normal 2 2 2 2 4" xfId="238" xr:uid="{00000000-0005-0000-0000-00003B110000}"/>
    <cellStyle name="Normal 2 2 2 2 4 2" xfId="406" xr:uid="{00000000-0005-0000-0000-00003C110000}"/>
    <cellStyle name="Normal 2 2 2 2 4 2 2" xfId="1182" xr:uid="{00000000-0005-0000-0000-00003D110000}"/>
    <cellStyle name="Normal 2 2 2 2 4 2 2 2" xfId="4825" xr:uid="{00000000-0005-0000-0000-00003E110000}"/>
    <cellStyle name="Normal 2 2 2 2 4 2 2 2 2" xfId="9588" xr:uid="{00000000-0005-0000-0000-00003F110000}"/>
    <cellStyle name="Normal 2 2 2 2 4 2 2 3" xfId="2904" xr:uid="{00000000-0005-0000-0000-000040110000}"/>
    <cellStyle name="Normal 2 2 2 2 4 2 2 3 2" xfId="7673" xr:uid="{00000000-0005-0000-0000-000041110000}"/>
    <cellStyle name="Normal 2 2 2 2 4 2 2 4" xfId="6014" xr:uid="{00000000-0005-0000-0000-000042110000}"/>
    <cellStyle name="Normal 2 2 2 2 4 2 3" xfId="4056" xr:uid="{00000000-0005-0000-0000-000043110000}"/>
    <cellStyle name="Normal 2 2 2 2 4 2 3 2" xfId="8820" xr:uid="{00000000-0005-0000-0000-000044110000}"/>
    <cellStyle name="Normal 2 2 2 2 4 2 4" xfId="3528" xr:uid="{00000000-0005-0000-0000-000045110000}"/>
    <cellStyle name="Normal 2 2 2 2 4 2 4 2" xfId="8296" xr:uid="{00000000-0005-0000-0000-000046110000}"/>
    <cellStyle name="Normal 2 2 2 2 4 2 5" xfId="2143" xr:uid="{00000000-0005-0000-0000-000047110000}"/>
    <cellStyle name="Normal 2 2 2 2 4 2 5 2" xfId="6905" xr:uid="{00000000-0005-0000-0000-000048110000}"/>
    <cellStyle name="Normal 2 2 2 2 4 2 6" xfId="5242" xr:uid="{00000000-0005-0000-0000-000049110000}"/>
    <cellStyle name="Normal 2 2 2 2 4 3" xfId="726" xr:uid="{00000000-0005-0000-0000-00004A110000}"/>
    <cellStyle name="Normal 2 2 2 2 4 3 2" xfId="1494" xr:uid="{00000000-0005-0000-0000-00004B110000}"/>
    <cellStyle name="Normal 2 2 2 2 4 3 2 2" xfId="4370" xr:uid="{00000000-0005-0000-0000-00004C110000}"/>
    <cellStyle name="Normal 2 2 2 2 4 3 2 2 2" xfId="9133" xr:uid="{00000000-0005-0000-0000-00004D110000}"/>
    <cellStyle name="Normal 2 2 2 2 4 3 2 3" xfId="6260" xr:uid="{00000000-0005-0000-0000-00004E110000}"/>
    <cellStyle name="Normal 2 2 2 2 4 3 3" xfId="3354" xr:uid="{00000000-0005-0000-0000-00004F110000}"/>
    <cellStyle name="Normal 2 2 2 2 4 3 3 2" xfId="8123" xr:uid="{00000000-0005-0000-0000-000050110000}"/>
    <cellStyle name="Normal 2 2 2 2 4 3 4" xfId="2455" xr:uid="{00000000-0005-0000-0000-000051110000}"/>
    <cellStyle name="Normal 2 2 2 2 4 3 4 2" xfId="7218" xr:uid="{00000000-0005-0000-0000-000052110000}"/>
    <cellStyle name="Normal 2 2 2 2 4 3 5" xfId="5488" xr:uid="{00000000-0005-0000-0000-000053110000}"/>
    <cellStyle name="Normal 2 2 2 2 4 4" xfId="1014" xr:uid="{00000000-0005-0000-0000-000054110000}"/>
    <cellStyle name="Normal 2 2 2 2 4 4 2" xfId="4658" xr:uid="{00000000-0005-0000-0000-000055110000}"/>
    <cellStyle name="Normal 2 2 2 2 4 4 2 2" xfId="9421" xr:uid="{00000000-0005-0000-0000-000056110000}"/>
    <cellStyle name="Normal 2 2 2 2 4 4 3" xfId="2738" xr:uid="{00000000-0005-0000-0000-000057110000}"/>
    <cellStyle name="Normal 2 2 2 2 4 4 3 2" xfId="7506" xr:uid="{00000000-0005-0000-0000-000058110000}"/>
    <cellStyle name="Normal 2 2 2 2 4 4 4" xfId="5772" xr:uid="{00000000-0005-0000-0000-000059110000}"/>
    <cellStyle name="Normal 2 2 2 2 4 5" xfId="1982" xr:uid="{00000000-0005-0000-0000-00005A110000}"/>
    <cellStyle name="Normal 2 2 2 2 4 5 2" xfId="3889" xr:uid="{00000000-0005-0000-0000-00005B110000}"/>
    <cellStyle name="Normal 2 2 2 2 4 5 2 2" xfId="8653" xr:uid="{00000000-0005-0000-0000-00005C110000}"/>
    <cellStyle name="Normal 2 2 2 2 4 5 3" xfId="6738" xr:uid="{00000000-0005-0000-0000-00005D110000}"/>
    <cellStyle name="Normal 2 2 2 2 4 6" xfId="3701" xr:uid="{00000000-0005-0000-0000-00005E110000}"/>
    <cellStyle name="Normal 2 2 2 2 4 6 2" xfId="8469" xr:uid="{00000000-0005-0000-0000-00005F110000}"/>
    <cellStyle name="Normal 2 2 2 2 4 7" xfId="3059" xr:uid="{00000000-0005-0000-0000-000060110000}"/>
    <cellStyle name="Normal 2 2 2 2 4 7 2" xfId="7828" xr:uid="{00000000-0005-0000-0000-000061110000}"/>
    <cellStyle name="Normal 2 2 2 2 4 8" xfId="1782" xr:uid="{00000000-0005-0000-0000-000062110000}"/>
    <cellStyle name="Normal 2 2 2 2 4 8 2" xfId="6554" xr:uid="{00000000-0005-0000-0000-000063110000}"/>
    <cellStyle name="Normal 2 2 2 2 4 9" xfId="5000" xr:uid="{00000000-0005-0000-0000-000064110000}"/>
    <cellStyle name="Normal 2 2 2 2 5" xfId="276" xr:uid="{00000000-0005-0000-0000-000065110000}"/>
    <cellStyle name="Normal 2 2 2 2 5 2" xfId="843" xr:uid="{00000000-0005-0000-0000-000066110000}"/>
    <cellStyle name="Normal 2 2 2 2 5 2 2" xfId="1611" xr:uid="{00000000-0005-0000-0000-000067110000}"/>
    <cellStyle name="Normal 2 2 2 2 5 2 2 2" xfId="4487" xr:uid="{00000000-0005-0000-0000-000068110000}"/>
    <cellStyle name="Normal 2 2 2 2 5 2 2 2 2" xfId="9250" xr:uid="{00000000-0005-0000-0000-000069110000}"/>
    <cellStyle name="Normal 2 2 2 2 5 2 2 3" xfId="6381" xr:uid="{00000000-0005-0000-0000-00006A110000}"/>
    <cellStyle name="Normal 2 2 2 2 5 2 3" xfId="3393" xr:uid="{00000000-0005-0000-0000-00006B110000}"/>
    <cellStyle name="Normal 2 2 2 2 5 2 3 2" xfId="8161" xr:uid="{00000000-0005-0000-0000-00006C110000}"/>
    <cellStyle name="Normal 2 2 2 2 5 2 4" xfId="2572" xr:uid="{00000000-0005-0000-0000-00006D110000}"/>
    <cellStyle name="Normal 2 2 2 2 5 2 4 2" xfId="7335" xr:uid="{00000000-0005-0000-0000-00006E110000}"/>
    <cellStyle name="Normal 2 2 2 2 5 2 5" xfId="5609" xr:uid="{00000000-0005-0000-0000-00006F110000}"/>
    <cellStyle name="Normal 2 2 2 2 5 3" xfId="1053" xr:uid="{00000000-0005-0000-0000-000070110000}"/>
    <cellStyle name="Normal 2 2 2 2 5 3 2" xfId="4696" xr:uid="{00000000-0005-0000-0000-000071110000}"/>
    <cellStyle name="Normal 2 2 2 2 5 3 2 2" xfId="9459" xr:uid="{00000000-0005-0000-0000-000072110000}"/>
    <cellStyle name="Normal 2 2 2 2 5 3 3" xfId="2775" xr:uid="{00000000-0005-0000-0000-000073110000}"/>
    <cellStyle name="Normal 2 2 2 2 5 3 3 2" xfId="7544" xr:uid="{00000000-0005-0000-0000-000074110000}"/>
    <cellStyle name="Normal 2 2 2 2 5 3 4" xfId="5900" xr:uid="{00000000-0005-0000-0000-000075110000}"/>
    <cellStyle name="Normal 2 2 2 2 5 4" xfId="3926" xr:uid="{00000000-0005-0000-0000-000076110000}"/>
    <cellStyle name="Normal 2 2 2 2 5 4 2" xfId="8690" xr:uid="{00000000-0005-0000-0000-000077110000}"/>
    <cellStyle name="Normal 2 2 2 2 5 5" xfId="3181" xr:uid="{00000000-0005-0000-0000-000078110000}"/>
    <cellStyle name="Normal 2 2 2 2 5 5 2" xfId="7950" xr:uid="{00000000-0005-0000-0000-000079110000}"/>
    <cellStyle name="Normal 2 2 2 2 5 6" xfId="2017" xr:uid="{00000000-0005-0000-0000-00007A110000}"/>
    <cellStyle name="Normal 2 2 2 2 5 6 2" xfId="6775" xr:uid="{00000000-0005-0000-0000-00007B110000}"/>
    <cellStyle name="Normal 2 2 2 2 5 7" xfId="5128" xr:uid="{00000000-0005-0000-0000-00007C110000}"/>
    <cellStyle name="Normal 2 2 2 2 6" xfId="603" xr:uid="{00000000-0005-0000-0000-00007D110000}"/>
    <cellStyle name="Normal 2 2 2 2 6 2" xfId="1378" xr:uid="{00000000-0005-0000-0000-00007E110000}"/>
    <cellStyle name="Normal 2 2 2 2 6 2 2" xfId="4253" xr:uid="{00000000-0005-0000-0000-00007F110000}"/>
    <cellStyle name="Normal 2 2 2 2 6 2 2 2" xfId="9017" xr:uid="{00000000-0005-0000-0000-000080110000}"/>
    <cellStyle name="Normal 2 2 2 2 6 2 3" xfId="6141" xr:uid="{00000000-0005-0000-0000-000081110000}"/>
    <cellStyle name="Normal 2 2 2 2 6 3" xfId="3219" xr:uid="{00000000-0005-0000-0000-000082110000}"/>
    <cellStyle name="Normal 2 2 2 2 6 3 2" xfId="7988" xr:uid="{00000000-0005-0000-0000-000083110000}"/>
    <cellStyle name="Normal 2 2 2 2 6 4" xfId="2339" xr:uid="{00000000-0005-0000-0000-000084110000}"/>
    <cellStyle name="Normal 2 2 2 2 6 4 2" xfId="7102" xr:uid="{00000000-0005-0000-0000-000085110000}"/>
    <cellStyle name="Normal 2 2 2 2 6 5" xfId="5369" xr:uid="{00000000-0005-0000-0000-000086110000}"/>
    <cellStyle name="Normal 2 2 2 2 7" xfId="881" xr:uid="{00000000-0005-0000-0000-000087110000}"/>
    <cellStyle name="Normal 2 2 2 2 7 2" xfId="4525" xr:uid="{00000000-0005-0000-0000-000088110000}"/>
    <cellStyle name="Normal 2 2 2 2 7 2 2" xfId="9288" xr:uid="{00000000-0005-0000-0000-000089110000}"/>
    <cellStyle name="Normal 2 2 2 2 7 3" xfId="2609" xr:uid="{00000000-0005-0000-0000-00008A110000}"/>
    <cellStyle name="Normal 2 2 2 2 7 3 2" xfId="7373" xr:uid="{00000000-0005-0000-0000-00008B110000}"/>
    <cellStyle name="Normal 2 2 2 2 7 4" xfId="5658" xr:uid="{00000000-0005-0000-0000-00008C110000}"/>
    <cellStyle name="Normal 2 2 2 2 8" xfId="1835" xr:uid="{00000000-0005-0000-0000-00008D110000}"/>
    <cellStyle name="Normal 2 2 2 2 8 2" xfId="3752" xr:uid="{00000000-0005-0000-0000-00008E110000}"/>
    <cellStyle name="Normal 2 2 2 2 8 2 2" xfId="8520" xr:uid="{00000000-0005-0000-0000-00008F110000}"/>
    <cellStyle name="Normal 2 2 2 2 8 3" xfId="6605" xr:uid="{00000000-0005-0000-0000-000090110000}"/>
    <cellStyle name="Normal 2 2 2 2 9" xfId="3566" xr:uid="{00000000-0005-0000-0000-000091110000}"/>
    <cellStyle name="Normal 2 2 2 2 9 2" xfId="8334" xr:uid="{00000000-0005-0000-0000-000092110000}"/>
    <cellStyle name="Normal 2 2 2 3" xfId="67" xr:uid="{00000000-0005-0000-0000-000093110000}"/>
    <cellStyle name="Normal 2 2 2 3 10" xfId="1651" xr:uid="{00000000-0005-0000-0000-000094110000}"/>
    <cellStyle name="Normal 2 2 2 3 10 2" xfId="6421" xr:uid="{00000000-0005-0000-0000-000095110000}"/>
    <cellStyle name="Normal 2 2 2 3 11" xfId="4888" xr:uid="{00000000-0005-0000-0000-000096110000}"/>
    <cellStyle name="Normal 2 2 2 3 2" xfId="148" xr:uid="{00000000-0005-0000-0000-000097110000}"/>
    <cellStyle name="Normal 2 2 2 3 2 10" xfId="4938" xr:uid="{00000000-0005-0000-0000-000098110000}"/>
    <cellStyle name="Normal 2 2 2 3 2 2" xfId="324" xr:uid="{00000000-0005-0000-0000-000099110000}"/>
    <cellStyle name="Normal 2 2 2 3 2 2 2" xfId="550" xr:uid="{00000000-0005-0000-0000-00009A110000}"/>
    <cellStyle name="Normal 2 2 2 3 2 2 2 2" xfId="1325" xr:uid="{00000000-0005-0000-0000-00009B110000}"/>
    <cellStyle name="Normal 2 2 2 3 2 2 2 2 2" xfId="4200" xr:uid="{00000000-0005-0000-0000-00009C110000}"/>
    <cellStyle name="Normal 2 2 2 3 2 2 2 2 2 2" xfId="8964" xr:uid="{00000000-0005-0000-0000-00009D110000}"/>
    <cellStyle name="Normal 2 2 2 3 2 2 2 2 3" xfId="6066" xr:uid="{00000000-0005-0000-0000-00009E110000}"/>
    <cellStyle name="Normal 2 2 2 3 2 2 2 3" xfId="3444" xr:uid="{00000000-0005-0000-0000-00009F110000}"/>
    <cellStyle name="Normal 2 2 2 3 2 2 2 3 2" xfId="8212" xr:uid="{00000000-0005-0000-0000-0000A0110000}"/>
    <cellStyle name="Normal 2 2 2 3 2 2 2 4" xfId="2286" xr:uid="{00000000-0005-0000-0000-0000A1110000}"/>
    <cellStyle name="Normal 2 2 2 3 2 2 2 4 2" xfId="7049" xr:uid="{00000000-0005-0000-0000-0000A2110000}"/>
    <cellStyle name="Normal 2 2 2 3 2 2 2 5" xfId="5294" xr:uid="{00000000-0005-0000-0000-0000A3110000}"/>
    <cellStyle name="Normal 2 2 2 3 2 2 3" xfId="777" xr:uid="{00000000-0005-0000-0000-0000A4110000}"/>
    <cellStyle name="Normal 2 2 2 3 2 2 3 2" xfId="1545" xr:uid="{00000000-0005-0000-0000-0000A5110000}"/>
    <cellStyle name="Normal 2 2 2 3 2 2 3 2 2" xfId="4421" xr:uid="{00000000-0005-0000-0000-0000A6110000}"/>
    <cellStyle name="Normal 2 2 2 3 2 2 3 2 2 2" xfId="9184" xr:uid="{00000000-0005-0000-0000-0000A7110000}"/>
    <cellStyle name="Normal 2 2 2 3 2 2 3 2 3" xfId="6312" xr:uid="{00000000-0005-0000-0000-0000A8110000}"/>
    <cellStyle name="Normal 2 2 2 3 2 2 3 3" xfId="2506" xr:uid="{00000000-0005-0000-0000-0000A9110000}"/>
    <cellStyle name="Normal 2 2 2 3 2 2 3 3 2" xfId="7269" xr:uid="{00000000-0005-0000-0000-0000AA110000}"/>
    <cellStyle name="Normal 2 2 2 3 2 2 3 4" xfId="5540" xr:uid="{00000000-0005-0000-0000-0000AB110000}"/>
    <cellStyle name="Normal 2 2 2 3 2 2 4" xfId="1104" xr:uid="{00000000-0005-0000-0000-0000AC110000}"/>
    <cellStyle name="Normal 2 2 2 3 2 2 4 2" xfId="4747" xr:uid="{00000000-0005-0000-0000-0000AD110000}"/>
    <cellStyle name="Normal 2 2 2 3 2 2 4 2 2" xfId="9510" xr:uid="{00000000-0005-0000-0000-0000AE110000}"/>
    <cellStyle name="Normal 2 2 2 3 2 2 4 3" xfId="2826" xr:uid="{00000000-0005-0000-0000-0000AF110000}"/>
    <cellStyle name="Normal 2 2 2 3 2 2 4 3 2" xfId="7595" xr:uid="{00000000-0005-0000-0000-0000B0110000}"/>
    <cellStyle name="Normal 2 2 2 3 2 2 4 4" xfId="5824" xr:uid="{00000000-0005-0000-0000-0000B1110000}"/>
    <cellStyle name="Normal 2 2 2 3 2 2 5" xfId="3974" xr:uid="{00000000-0005-0000-0000-0000B2110000}"/>
    <cellStyle name="Normal 2 2 2 3 2 2 5 2" xfId="8738" xr:uid="{00000000-0005-0000-0000-0000B3110000}"/>
    <cellStyle name="Normal 2 2 2 3 2 2 6" xfId="3111" xr:uid="{00000000-0005-0000-0000-0000B4110000}"/>
    <cellStyle name="Normal 2 2 2 3 2 2 6 2" xfId="7880" xr:uid="{00000000-0005-0000-0000-0000B5110000}"/>
    <cellStyle name="Normal 2 2 2 3 2 2 7" xfId="2064" xr:uid="{00000000-0005-0000-0000-0000B6110000}"/>
    <cellStyle name="Normal 2 2 2 3 2 2 7 2" xfId="6823" xr:uid="{00000000-0005-0000-0000-0000B7110000}"/>
    <cellStyle name="Normal 2 2 2 3 2 2 8" xfId="5052" xr:uid="{00000000-0005-0000-0000-0000B8110000}"/>
    <cellStyle name="Normal 2 2 2 3 2 3" xfId="477" xr:uid="{00000000-0005-0000-0000-0000B9110000}"/>
    <cellStyle name="Normal 2 2 2 3 2 3 2" xfId="1253" xr:uid="{00000000-0005-0000-0000-0000BA110000}"/>
    <cellStyle name="Normal 2 2 2 3 2 3 2 2" xfId="4127" xr:uid="{00000000-0005-0000-0000-0000BB110000}"/>
    <cellStyle name="Normal 2 2 2 3 2 3 2 2 2" xfId="8891" xr:uid="{00000000-0005-0000-0000-0000BC110000}"/>
    <cellStyle name="Normal 2 2 2 3 2 3 2 3" xfId="5952" xr:uid="{00000000-0005-0000-0000-0000BD110000}"/>
    <cellStyle name="Normal 2 2 2 3 2 3 3" xfId="3270" xr:uid="{00000000-0005-0000-0000-0000BE110000}"/>
    <cellStyle name="Normal 2 2 2 3 2 3 3 2" xfId="8039" xr:uid="{00000000-0005-0000-0000-0000BF110000}"/>
    <cellStyle name="Normal 2 2 2 3 2 3 4" xfId="2213" xr:uid="{00000000-0005-0000-0000-0000C0110000}"/>
    <cellStyle name="Normal 2 2 2 3 2 3 4 2" xfId="6976" xr:uid="{00000000-0005-0000-0000-0000C1110000}"/>
    <cellStyle name="Normal 2 2 2 3 2 3 5" xfId="5180" xr:uid="{00000000-0005-0000-0000-0000C2110000}"/>
    <cellStyle name="Normal 2 2 2 3 2 4" xfId="677" xr:uid="{00000000-0005-0000-0000-0000C3110000}"/>
    <cellStyle name="Normal 2 2 2 3 2 4 2" xfId="1447" xr:uid="{00000000-0005-0000-0000-0000C4110000}"/>
    <cellStyle name="Normal 2 2 2 3 2 4 2 2" xfId="4323" xr:uid="{00000000-0005-0000-0000-0000C5110000}"/>
    <cellStyle name="Normal 2 2 2 3 2 4 2 2 2" xfId="9086" xr:uid="{00000000-0005-0000-0000-0000C6110000}"/>
    <cellStyle name="Normal 2 2 2 3 2 4 2 3" xfId="6212" xr:uid="{00000000-0005-0000-0000-0000C7110000}"/>
    <cellStyle name="Normal 2 2 2 3 2 4 3" xfId="2408" xr:uid="{00000000-0005-0000-0000-0000C8110000}"/>
    <cellStyle name="Normal 2 2 2 3 2 4 3 2" xfId="7171" xr:uid="{00000000-0005-0000-0000-0000C9110000}"/>
    <cellStyle name="Normal 2 2 2 3 2 4 4" xfId="5440" xr:uid="{00000000-0005-0000-0000-0000CA110000}"/>
    <cellStyle name="Normal 2 2 2 3 2 5" xfId="932" xr:uid="{00000000-0005-0000-0000-0000CB110000}"/>
    <cellStyle name="Normal 2 2 2 3 2 5 2" xfId="4576" xr:uid="{00000000-0005-0000-0000-0000CC110000}"/>
    <cellStyle name="Normal 2 2 2 3 2 5 2 2" xfId="9339" xr:uid="{00000000-0005-0000-0000-0000CD110000}"/>
    <cellStyle name="Normal 2 2 2 3 2 5 3" xfId="2660" xr:uid="{00000000-0005-0000-0000-0000CE110000}"/>
    <cellStyle name="Normal 2 2 2 3 2 5 3 2" xfId="7424" xr:uid="{00000000-0005-0000-0000-0000CF110000}"/>
    <cellStyle name="Normal 2 2 2 3 2 5 4" xfId="5710" xr:uid="{00000000-0005-0000-0000-0000D0110000}"/>
    <cellStyle name="Normal 2 2 2 3 2 6" xfId="1903" xr:uid="{00000000-0005-0000-0000-0000D1110000}"/>
    <cellStyle name="Normal 2 2 2 3 2 6 2" xfId="3805" xr:uid="{00000000-0005-0000-0000-0000D2110000}"/>
    <cellStyle name="Normal 2 2 2 3 2 6 2 2" xfId="8573" xr:uid="{00000000-0005-0000-0000-0000D3110000}"/>
    <cellStyle name="Normal 2 2 2 3 2 6 3" xfId="6658" xr:uid="{00000000-0005-0000-0000-0000D4110000}"/>
    <cellStyle name="Normal 2 2 2 3 2 7" xfId="3617" xr:uid="{00000000-0005-0000-0000-0000D5110000}"/>
    <cellStyle name="Normal 2 2 2 3 2 7 2" xfId="8385" xr:uid="{00000000-0005-0000-0000-0000D6110000}"/>
    <cellStyle name="Normal 2 2 2 3 2 8" xfId="3010" xr:uid="{00000000-0005-0000-0000-0000D7110000}"/>
    <cellStyle name="Normal 2 2 2 3 2 8 2" xfId="7779" xr:uid="{00000000-0005-0000-0000-0000D8110000}"/>
    <cellStyle name="Normal 2 2 2 3 2 9" xfId="1700" xr:uid="{00000000-0005-0000-0000-0000D9110000}"/>
    <cellStyle name="Normal 2 2 2 3 2 9 2" xfId="6470" xr:uid="{00000000-0005-0000-0000-0000DA110000}"/>
    <cellStyle name="Normal 2 2 2 3 3" xfId="240" xr:uid="{00000000-0005-0000-0000-0000DB110000}"/>
    <cellStyle name="Normal 2 2 2 3 3 2" xfId="408" xr:uid="{00000000-0005-0000-0000-0000DC110000}"/>
    <cellStyle name="Normal 2 2 2 3 3 2 2" xfId="1184" xr:uid="{00000000-0005-0000-0000-0000DD110000}"/>
    <cellStyle name="Normal 2 2 2 3 3 2 2 2" xfId="4827" xr:uid="{00000000-0005-0000-0000-0000DE110000}"/>
    <cellStyle name="Normal 2 2 2 3 3 2 2 2 2" xfId="9590" xr:uid="{00000000-0005-0000-0000-0000DF110000}"/>
    <cellStyle name="Normal 2 2 2 3 3 2 2 3" xfId="2906" xr:uid="{00000000-0005-0000-0000-0000E0110000}"/>
    <cellStyle name="Normal 2 2 2 3 3 2 2 3 2" xfId="7675" xr:uid="{00000000-0005-0000-0000-0000E1110000}"/>
    <cellStyle name="Normal 2 2 2 3 3 2 2 4" xfId="6016" xr:uid="{00000000-0005-0000-0000-0000E2110000}"/>
    <cellStyle name="Normal 2 2 2 3 3 2 3" xfId="4058" xr:uid="{00000000-0005-0000-0000-0000E3110000}"/>
    <cellStyle name="Normal 2 2 2 3 3 2 3 2" xfId="8822" xr:uid="{00000000-0005-0000-0000-0000E4110000}"/>
    <cellStyle name="Normal 2 2 2 3 3 2 4" xfId="3530" xr:uid="{00000000-0005-0000-0000-0000E5110000}"/>
    <cellStyle name="Normal 2 2 2 3 3 2 4 2" xfId="8298" xr:uid="{00000000-0005-0000-0000-0000E6110000}"/>
    <cellStyle name="Normal 2 2 2 3 3 2 5" xfId="2145" xr:uid="{00000000-0005-0000-0000-0000E7110000}"/>
    <cellStyle name="Normal 2 2 2 3 3 2 5 2" xfId="6907" xr:uid="{00000000-0005-0000-0000-0000E8110000}"/>
    <cellStyle name="Normal 2 2 2 3 3 2 6" xfId="5244" xr:uid="{00000000-0005-0000-0000-0000E9110000}"/>
    <cellStyle name="Normal 2 2 2 3 3 3" xfId="728" xr:uid="{00000000-0005-0000-0000-0000EA110000}"/>
    <cellStyle name="Normal 2 2 2 3 3 3 2" xfId="1496" xr:uid="{00000000-0005-0000-0000-0000EB110000}"/>
    <cellStyle name="Normal 2 2 2 3 3 3 2 2" xfId="4372" xr:uid="{00000000-0005-0000-0000-0000EC110000}"/>
    <cellStyle name="Normal 2 2 2 3 3 3 2 2 2" xfId="9135" xr:uid="{00000000-0005-0000-0000-0000ED110000}"/>
    <cellStyle name="Normal 2 2 2 3 3 3 2 3" xfId="6262" xr:uid="{00000000-0005-0000-0000-0000EE110000}"/>
    <cellStyle name="Normal 2 2 2 3 3 3 3" xfId="3356" xr:uid="{00000000-0005-0000-0000-0000EF110000}"/>
    <cellStyle name="Normal 2 2 2 3 3 3 3 2" xfId="8125" xr:uid="{00000000-0005-0000-0000-0000F0110000}"/>
    <cellStyle name="Normal 2 2 2 3 3 3 4" xfId="2457" xr:uid="{00000000-0005-0000-0000-0000F1110000}"/>
    <cellStyle name="Normal 2 2 2 3 3 3 4 2" xfId="7220" xr:uid="{00000000-0005-0000-0000-0000F2110000}"/>
    <cellStyle name="Normal 2 2 2 3 3 3 5" xfId="5490" xr:uid="{00000000-0005-0000-0000-0000F3110000}"/>
    <cellStyle name="Normal 2 2 2 3 3 4" xfId="1016" xr:uid="{00000000-0005-0000-0000-0000F4110000}"/>
    <cellStyle name="Normal 2 2 2 3 3 4 2" xfId="4660" xr:uid="{00000000-0005-0000-0000-0000F5110000}"/>
    <cellStyle name="Normal 2 2 2 3 3 4 2 2" xfId="9423" xr:uid="{00000000-0005-0000-0000-0000F6110000}"/>
    <cellStyle name="Normal 2 2 2 3 3 4 3" xfId="2740" xr:uid="{00000000-0005-0000-0000-0000F7110000}"/>
    <cellStyle name="Normal 2 2 2 3 3 4 3 2" xfId="7508" xr:uid="{00000000-0005-0000-0000-0000F8110000}"/>
    <cellStyle name="Normal 2 2 2 3 3 4 4" xfId="5774" xr:uid="{00000000-0005-0000-0000-0000F9110000}"/>
    <cellStyle name="Normal 2 2 2 3 3 5" xfId="1984" xr:uid="{00000000-0005-0000-0000-0000FA110000}"/>
    <cellStyle name="Normal 2 2 2 3 3 5 2" xfId="3891" xr:uid="{00000000-0005-0000-0000-0000FB110000}"/>
    <cellStyle name="Normal 2 2 2 3 3 5 2 2" xfId="8655" xr:uid="{00000000-0005-0000-0000-0000FC110000}"/>
    <cellStyle name="Normal 2 2 2 3 3 5 3" xfId="6740" xr:uid="{00000000-0005-0000-0000-0000FD110000}"/>
    <cellStyle name="Normal 2 2 2 3 3 6" xfId="3703" xr:uid="{00000000-0005-0000-0000-0000FE110000}"/>
    <cellStyle name="Normal 2 2 2 3 3 6 2" xfId="8471" xr:uid="{00000000-0005-0000-0000-0000FF110000}"/>
    <cellStyle name="Normal 2 2 2 3 3 7" xfId="3061" xr:uid="{00000000-0005-0000-0000-000000120000}"/>
    <cellStyle name="Normal 2 2 2 3 3 7 2" xfId="7830" xr:uid="{00000000-0005-0000-0000-000001120000}"/>
    <cellStyle name="Normal 2 2 2 3 3 8" xfId="1784" xr:uid="{00000000-0005-0000-0000-000002120000}"/>
    <cellStyle name="Normal 2 2 2 3 3 8 2" xfId="6556" xr:uid="{00000000-0005-0000-0000-000003120000}"/>
    <cellStyle name="Normal 2 2 2 3 3 9" xfId="5002" xr:uid="{00000000-0005-0000-0000-000004120000}"/>
    <cellStyle name="Normal 2 2 2 3 4" xfId="278" xr:uid="{00000000-0005-0000-0000-000005120000}"/>
    <cellStyle name="Normal 2 2 2 3 4 2" xfId="845" xr:uid="{00000000-0005-0000-0000-000006120000}"/>
    <cellStyle name="Normal 2 2 2 3 4 2 2" xfId="1613" xr:uid="{00000000-0005-0000-0000-000007120000}"/>
    <cellStyle name="Normal 2 2 2 3 4 2 2 2" xfId="4489" xr:uid="{00000000-0005-0000-0000-000008120000}"/>
    <cellStyle name="Normal 2 2 2 3 4 2 2 2 2" xfId="9252" xr:uid="{00000000-0005-0000-0000-000009120000}"/>
    <cellStyle name="Normal 2 2 2 3 4 2 2 3" xfId="6383" xr:uid="{00000000-0005-0000-0000-00000A120000}"/>
    <cellStyle name="Normal 2 2 2 3 4 2 3" xfId="3395" xr:uid="{00000000-0005-0000-0000-00000B120000}"/>
    <cellStyle name="Normal 2 2 2 3 4 2 3 2" xfId="8163" xr:uid="{00000000-0005-0000-0000-00000C120000}"/>
    <cellStyle name="Normal 2 2 2 3 4 2 4" xfId="2574" xr:uid="{00000000-0005-0000-0000-00000D120000}"/>
    <cellStyle name="Normal 2 2 2 3 4 2 4 2" xfId="7337" xr:uid="{00000000-0005-0000-0000-00000E120000}"/>
    <cellStyle name="Normal 2 2 2 3 4 2 5" xfId="5611" xr:uid="{00000000-0005-0000-0000-00000F120000}"/>
    <cellStyle name="Normal 2 2 2 3 4 3" xfId="1055" xr:uid="{00000000-0005-0000-0000-000010120000}"/>
    <cellStyle name="Normal 2 2 2 3 4 3 2" xfId="4698" xr:uid="{00000000-0005-0000-0000-000011120000}"/>
    <cellStyle name="Normal 2 2 2 3 4 3 2 2" xfId="9461" xr:uid="{00000000-0005-0000-0000-000012120000}"/>
    <cellStyle name="Normal 2 2 2 3 4 3 3" xfId="2777" xr:uid="{00000000-0005-0000-0000-000013120000}"/>
    <cellStyle name="Normal 2 2 2 3 4 3 3 2" xfId="7546" xr:uid="{00000000-0005-0000-0000-000014120000}"/>
    <cellStyle name="Normal 2 2 2 3 4 3 4" xfId="5902" xr:uid="{00000000-0005-0000-0000-000015120000}"/>
    <cellStyle name="Normal 2 2 2 3 4 4" xfId="3928" xr:uid="{00000000-0005-0000-0000-000016120000}"/>
    <cellStyle name="Normal 2 2 2 3 4 4 2" xfId="8692" xr:uid="{00000000-0005-0000-0000-000017120000}"/>
    <cellStyle name="Normal 2 2 2 3 4 5" xfId="3183" xr:uid="{00000000-0005-0000-0000-000018120000}"/>
    <cellStyle name="Normal 2 2 2 3 4 5 2" xfId="7952" xr:uid="{00000000-0005-0000-0000-000019120000}"/>
    <cellStyle name="Normal 2 2 2 3 4 6" xfId="2019" xr:uid="{00000000-0005-0000-0000-00001A120000}"/>
    <cellStyle name="Normal 2 2 2 3 4 6 2" xfId="6777" xr:uid="{00000000-0005-0000-0000-00001B120000}"/>
    <cellStyle name="Normal 2 2 2 3 4 7" xfId="5130" xr:uid="{00000000-0005-0000-0000-00001C120000}"/>
    <cellStyle name="Normal 2 2 2 3 5" xfId="605" xr:uid="{00000000-0005-0000-0000-00001D120000}"/>
    <cellStyle name="Normal 2 2 2 3 5 2" xfId="1380" xr:uid="{00000000-0005-0000-0000-00001E120000}"/>
    <cellStyle name="Normal 2 2 2 3 5 2 2" xfId="4255" xr:uid="{00000000-0005-0000-0000-00001F120000}"/>
    <cellStyle name="Normal 2 2 2 3 5 2 2 2" xfId="9019" xr:uid="{00000000-0005-0000-0000-000020120000}"/>
    <cellStyle name="Normal 2 2 2 3 5 2 3" xfId="6143" xr:uid="{00000000-0005-0000-0000-000021120000}"/>
    <cellStyle name="Normal 2 2 2 3 5 3" xfId="3221" xr:uid="{00000000-0005-0000-0000-000022120000}"/>
    <cellStyle name="Normal 2 2 2 3 5 3 2" xfId="7990" xr:uid="{00000000-0005-0000-0000-000023120000}"/>
    <cellStyle name="Normal 2 2 2 3 5 4" xfId="2341" xr:uid="{00000000-0005-0000-0000-000024120000}"/>
    <cellStyle name="Normal 2 2 2 3 5 4 2" xfId="7104" xr:uid="{00000000-0005-0000-0000-000025120000}"/>
    <cellStyle name="Normal 2 2 2 3 5 5" xfId="5371" xr:uid="{00000000-0005-0000-0000-000026120000}"/>
    <cellStyle name="Normal 2 2 2 3 6" xfId="883" xr:uid="{00000000-0005-0000-0000-000027120000}"/>
    <cellStyle name="Normal 2 2 2 3 6 2" xfId="4527" xr:uid="{00000000-0005-0000-0000-000028120000}"/>
    <cellStyle name="Normal 2 2 2 3 6 2 2" xfId="9290" xr:uid="{00000000-0005-0000-0000-000029120000}"/>
    <cellStyle name="Normal 2 2 2 3 6 3" xfId="2611" xr:uid="{00000000-0005-0000-0000-00002A120000}"/>
    <cellStyle name="Normal 2 2 2 3 6 3 2" xfId="7375" xr:uid="{00000000-0005-0000-0000-00002B120000}"/>
    <cellStyle name="Normal 2 2 2 3 6 4" xfId="5660" xr:uid="{00000000-0005-0000-0000-00002C120000}"/>
    <cellStyle name="Normal 2 2 2 3 7" xfId="1837" xr:uid="{00000000-0005-0000-0000-00002D120000}"/>
    <cellStyle name="Normal 2 2 2 3 7 2" xfId="3754" xr:uid="{00000000-0005-0000-0000-00002E120000}"/>
    <cellStyle name="Normal 2 2 2 3 7 2 2" xfId="8522" xr:uid="{00000000-0005-0000-0000-00002F120000}"/>
    <cellStyle name="Normal 2 2 2 3 7 3" xfId="6607" xr:uid="{00000000-0005-0000-0000-000030120000}"/>
    <cellStyle name="Normal 2 2 2 3 8" xfId="3568" xr:uid="{00000000-0005-0000-0000-000031120000}"/>
    <cellStyle name="Normal 2 2 2 3 8 2" xfId="8336" xr:uid="{00000000-0005-0000-0000-000032120000}"/>
    <cellStyle name="Normal 2 2 2 3 9" xfId="2950" xr:uid="{00000000-0005-0000-0000-000033120000}"/>
    <cellStyle name="Normal 2 2 2 3 9 2" xfId="7719" xr:uid="{00000000-0005-0000-0000-000034120000}"/>
    <cellStyle name="Normal 2 2 2 4" xfId="145" xr:uid="{00000000-0005-0000-0000-000035120000}"/>
    <cellStyle name="Normal 2 2 2 4 10" xfId="4935" xr:uid="{00000000-0005-0000-0000-000036120000}"/>
    <cellStyle name="Normal 2 2 2 4 2" xfId="321" xr:uid="{00000000-0005-0000-0000-000037120000}"/>
    <cellStyle name="Normal 2 2 2 4 2 2" xfId="547" xr:uid="{00000000-0005-0000-0000-000038120000}"/>
    <cellStyle name="Normal 2 2 2 4 2 2 2" xfId="1322" xr:uid="{00000000-0005-0000-0000-000039120000}"/>
    <cellStyle name="Normal 2 2 2 4 2 2 2 2" xfId="4197" xr:uid="{00000000-0005-0000-0000-00003A120000}"/>
    <cellStyle name="Normal 2 2 2 4 2 2 2 2 2" xfId="8961" xr:uid="{00000000-0005-0000-0000-00003B120000}"/>
    <cellStyle name="Normal 2 2 2 4 2 2 2 3" xfId="6063" xr:uid="{00000000-0005-0000-0000-00003C120000}"/>
    <cellStyle name="Normal 2 2 2 4 2 2 3" xfId="3441" xr:uid="{00000000-0005-0000-0000-00003D120000}"/>
    <cellStyle name="Normal 2 2 2 4 2 2 3 2" xfId="8209" xr:uid="{00000000-0005-0000-0000-00003E120000}"/>
    <cellStyle name="Normal 2 2 2 4 2 2 4" xfId="2283" xr:uid="{00000000-0005-0000-0000-00003F120000}"/>
    <cellStyle name="Normal 2 2 2 4 2 2 4 2" xfId="7046" xr:uid="{00000000-0005-0000-0000-000040120000}"/>
    <cellStyle name="Normal 2 2 2 4 2 2 5" xfId="5291" xr:uid="{00000000-0005-0000-0000-000041120000}"/>
    <cellStyle name="Normal 2 2 2 4 2 3" xfId="774" xr:uid="{00000000-0005-0000-0000-000042120000}"/>
    <cellStyle name="Normal 2 2 2 4 2 3 2" xfId="1542" xr:uid="{00000000-0005-0000-0000-000043120000}"/>
    <cellStyle name="Normal 2 2 2 4 2 3 2 2" xfId="4418" xr:uid="{00000000-0005-0000-0000-000044120000}"/>
    <cellStyle name="Normal 2 2 2 4 2 3 2 2 2" xfId="9181" xr:uid="{00000000-0005-0000-0000-000045120000}"/>
    <cellStyle name="Normal 2 2 2 4 2 3 2 3" xfId="6309" xr:uid="{00000000-0005-0000-0000-000046120000}"/>
    <cellStyle name="Normal 2 2 2 4 2 3 3" xfId="2503" xr:uid="{00000000-0005-0000-0000-000047120000}"/>
    <cellStyle name="Normal 2 2 2 4 2 3 3 2" xfId="7266" xr:uid="{00000000-0005-0000-0000-000048120000}"/>
    <cellStyle name="Normal 2 2 2 4 2 3 4" xfId="5537" xr:uid="{00000000-0005-0000-0000-000049120000}"/>
    <cellStyle name="Normal 2 2 2 4 2 4" xfId="1101" xr:uid="{00000000-0005-0000-0000-00004A120000}"/>
    <cellStyle name="Normal 2 2 2 4 2 4 2" xfId="4744" xr:uid="{00000000-0005-0000-0000-00004B120000}"/>
    <cellStyle name="Normal 2 2 2 4 2 4 2 2" xfId="9507" xr:uid="{00000000-0005-0000-0000-00004C120000}"/>
    <cellStyle name="Normal 2 2 2 4 2 4 3" xfId="2823" xr:uid="{00000000-0005-0000-0000-00004D120000}"/>
    <cellStyle name="Normal 2 2 2 4 2 4 3 2" xfId="7592" xr:uid="{00000000-0005-0000-0000-00004E120000}"/>
    <cellStyle name="Normal 2 2 2 4 2 4 4" xfId="5821" xr:uid="{00000000-0005-0000-0000-00004F120000}"/>
    <cellStyle name="Normal 2 2 2 4 2 5" xfId="3971" xr:uid="{00000000-0005-0000-0000-000050120000}"/>
    <cellStyle name="Normal 2 2 2 4 2 5 2" xfId="8735" xr:uid="{00000000-0005-0000-0000-000051120000}"/>
    <cellStyle name="Normal 2 2 2 4 2 6" xfId="3108" xr:uid="{00000000-0005-0000-0000-000052120000}"/>
    <cellStyle name="Normal 2 2 2 4 2 6 2" xfId="7877" xr:uid="{00000000-0005-0000-0000-000053120000}"/>
    <cellStyle name="Normal 2 2 2 4 2 7" xfId="2061" xr:uid="{00000000-0005-0000-0000-000054120000}"/>
    <cellStyle name="Normal 2 2 2 4 2 7 2" xfId="6820" xr:uid="{00000000-0005-0000-0000-000055120000}"/>
    <cellStyle name="Normal 2 2 2 4 2 8" xfId="5049" xr:uid="{00000000-0005-0000-0000-000056120000}"/>
    <cellStyle name="Normal 2 2 2 4 3" xfId="474" xr:uid="{00000000-0005-0000-0000-000057120000}"/>
    <cellStyle name="Normal 2 2 2 4 3 2" xfId="1250" xr:uid="{00000000-0005-0000-0000-000058120000}"/>
    <cellStyle name="Normal 2 2 2 4 3 2 2" xfId="4124" xr:uid="{00000000-0005-0000-0000-000059120000}"/>
    <cellStyle name="Normal 2 2 2 4 3 2 2 2" xfId="8888" xr:uid="{00000000-0005-0000-0000-00005A120000}"/>
    <cellStyle name="Normal 2 2 2 4 3 2 3" xfId="5949" xr:uid="{00000000-0005-0000-0000-00005B120000}"/>
    <cellStyle name="Normal 2 2 2 4 3 3" xfId="3267" xr:uid="{00000000-0005-0000-0000-00005C120000}"/>
    <cellStyle name="Normal 2 2 2 4 3 3 2" xfId="8036" xr:uid="{00000000-0005-0000-0000-00005D120000}"/>
    <cellStyle name="Normal 2 2 2 4 3 4" xfId="2210" xr:uid="{00000000-0005-0000-0000-00005E120000}"/>
    <cellStyle name="Normal 2 2 2 4 3 4 2" xfId="6973" xr:uid="{00000000-0005-0000-0000-00005F120000}"/>
    <cellStyle name="Normal 2 2 2 4 3 5" xfId="5177" xr:uid="{00000000-0005-0000-0000-000060120000}"/>
    <cellStyle name="Normal 2 2 2 4 4" xfId="674" xr:uid="{00000000-0005-0000-0000-000061120000}"/>
    <cellStyle name="Normal 2 2 2 4 4 2" xfId="1444" xr:uid="{00000000-0005-0000-0000-000062120000}"/>
    <cellStyle name="Normal 2 2 2 4 4 2 2" xfId="4320" xr:uid="{00000000-0005-0000-0000-000063120000}"/>
    <cellStyle name="Normal 2 2 2 4 4 2 2 2" xfId="9083" xr:uid="{00000000-0005-0000-0000-000064120000}"/>
    <cellStyle name="Normal 2 2 2 4 4 2 3" xfId="6209" xr:uid="{00000000-0005-0000-0000-000065120000}"/>
    <cellStyle name="Normal 2 2 2 4 4 3" xfId="2405" xr:uid="{00000000-0005-0000-0000-000066120000}"/>
    <cellStyle name="Normal 2 2 2 4 4 3 2" xfId="7168" xr:uid="{00000000-0005-0000-0000-000067120000}"/>
    <cellStyle name="Normal 2 2 2 4 4 4" xfId="5437" xr:uid="{00000000-0005-0000-0000-000068120000}"/>
    <cellStyle name="Normal 2 2 2 4 5" xfId="929" xr:uid="{00000000-0005-0000-0000-000069120000}"/>
    <cellStyle name="Normal 2 2 2 4 5 2" xfId="4573" xr:uid="{00000000-0005-0000-0000-00006A120000}"/>
    <cellStyle name="Normal 2 2 2 4 5 2 2" xfId="9336" xr:uid="{00000000-0005-0000-0000-00006B120000}"/>
    <cellStyle name="Normal 2 2 2 4 5 3" xfId="2657" xr:uid="{00000000-0005-0000-0000-00006C120000}"/>
    <cellStyle name="Normal 2 2 2 4 5 3 2" xfId="7421" xr:uid="{00000000-0005-0000-0000-00006D120000}"/>
    <cellStyle name="Normal 2 2 2 4 5 4" xfId="5707" xr:uid="{00000000-0005-0000-0000-00006E120000}"/>
    <cellStyle name="Normal 2 2 2 4 6" xfId="1900" xr:uid="{00000000-0005-0000-0000-00006F120000}"/>
    <cellStyle name="Normal 2 2 2 4 6 2" xfId="3802" xr:uid="{00000000-0005-0000-0000-000070120000}"/>
    <cellStyle name="Normal 2 2 2 4 6 2 2" xfId="8570" xr:uid="{00000000-0005-0000-0000-000071120000}"/>
    <cellStyle name="Normal 2 2 2 4 6 3" xfId="6655" xr:uid="{00000000-0005-0000-0000-000072120000}"/>
    <cellStyle name="Normal 2 2 2 4 7" xfId="3614" xr:uid="{00000000-0005-0000-0000-000073120000}"/>
    <cellStyle name="Normal 2 2 2 4 7 2" xfId="8382" xr:uid="{00000000-0005-0000-0000-000074120000}"/>
    <cellStyle name="Normal 2 2 2 4 8" xfId="3007" xr:uid="{00000000-0005-0000-0000-000075120000}"/>
    <cellStyle name="Normal 2 2 2 4 8 2" xfId="7776" xr:uid="{00000000-0005-0000-0000-000076120000}"/>
    <cellStyle name="Normal 2 2 2 4 9" xfId="1697" xr:uid="{00000000-0005-0000-0000-000077120000}"/>
    <cellStyle name="Normal 2 2 2 4 9 2" xfId="6467" xr:uid="{00000000-0005-0000-0000-000078120000}"/>
    <cellStyle name="Normal 2 2 2 5" xfId="237" xr:uid="{00000000-0005-0000-0000-000079120000}"/>
    <cellStyle name="Normal 2 2 2 5 2" xfId="405" xr:uid="{00000000-0005-0000-0000-00007A120000}"/>
    <cellStyle name="Normal 2 2 2 5 2 2" xfId="1181" xr:uid="{00000000-0005-0000-0000-00007B120000}"/>
    <cellStyle name="Normal 2 2 2 5 2 2 2" xfId="4824" xr:uid="{00000000-0005-0000-0000-00007C120000}"/>
    <cellStyle name="Normal 2 2 2 5 2 2 2 2" xfId="9587" xr:uid="{00000000-0005-0000-0000-00007D120000}"/>
    <cellStyle name="Normal 2 2 2 5 2 2 3" xfId="2903" xr:uid="{00000000-0005-0000-0000-00007E120000}"/>
    <cellStyle name="Normal 2 2 2 5 2 2 3 2" xfId="7672" xr:uid="{00000000-0005-0000-0000-00007F120000}"/>
    <cellStyle name="Normal 2 2 2 5 2 2 4" xfId="6013" xr:uid="{00000000-0005-0000-0000-000080120000}"/>
    <cellStyle name="Normal 2 2 2 5 2 3" xfId="4055" xr:uid="{00000000-0005-0000-0000-000081120000}"/>
    <cellStyle name="Normal 2 2 2 5 2 3 2" xfId="8819" xr:uid="{00000000-0005-0000-0000-000082120000}"/>
    <cellStyle name="Normal 2 2 2 5 2 4" xfId="3527" xr:uid="{00000000-0005-0000-0000-000083120000}"/>
    <cellStyle name="Normal 2 2 2 5 2 4 2" xfId="8295" xr:uid="{00000000-0005-0000-0000-000084120000}"/>
    <cellStyle name="Normal 2 2 2 5 2 5" xfId="2142" xr:uid="{00000000-0005-0000-0000-000085120000}"/>
    <cellStyle name="Normal 2 2 2 5 2 5 2" xfId="6904" xr:uid="{00000000-0005-0000-0000-000086120000}"/>
    <cellStyle name="Normal 2 2 2 5 2 6" xfId="5241" xr:uid="{00000000-0005-0000-0000-000087120000}"/>
    <cellStyle name="Normal 2 2 2 5 3" xfId="725" xr:uid="{00000000-0005-0000-0000-000088120000}"/>
    <cellStyle name="Normal 2 2 2 5 3 2" xfId="1493" xr:uid="{00000000-0005-0000-0000-000089120000}"/>
    <cellStyle name="Normal 2 2 2 5 3 2 2" xfId="4369" xr:uid="{00000000-0005-0000-0000-00008A120000}"/>
    <cellStyle name="Normal 2 2 2 5 3 2 2 2" xfId="9132" xr:uid="{00000000-0005-0000-0000-00008B120000}"/>
    <cellStyle name="Normal 2 2 2 5 3 2 3" xfId="6259" xr:uid="{00000000-0005-0000-0000-00008C120000}"/>
    <cellStyle name="Normal 2 2 2 5 3 3" xfId="3353" xr:uid="{00000000-0005-0000-0000-00008D120000}"/>
    <cellStyle name="Normal 2 2 2 5 3 3 2" xfId="8122" xr:uid="{00000000-0005-0000-0000-00008E120000}"/>
    <cellStyle name="Normal 2 2 2 5 3 4" xfId="2454" xr:uid="{00000000-0005-0000-0000-00008F120000}"/>
    <cellStyle name="Normal 2 2 2 5 3 4 2" xfId="7217" xr:uid="{00000000-0005-0000-0000-000090120000}"/>
    <cellStyle name="Normal 2 2 2 5 3 5" xfId="5487" xr:uid="{00000000-0005-0000-0000-000091120000}"/>
    <cellStyle name="Normal 2 2 2 5 4" xfId="1013" xr:uid="{00000000-0005-0000-0000-000092120000}"/>
    <cellStyle name="Normal 2 2 2 5 4 2" xfId="4657" xr:uid="{00000000-0005-0000-0000-000093120000}"/>
    <cellStyle name="Normal 2 2 2 5 4 2 2" xfId="9420" xr:uid="{00000000-0005-0000-0000-000094120000}"/>
    <cellStyle name="Normal 2 2 2 5 4 3" xfId="2737" xr:uid="{00000000-0005-0000-0000-000095120000}"/>
    <cellStyle name="Normal 2 2 2 5 4 3 2" xfId="7505" xr:uid="{00000000-0005-0000-0000-000096120000}"/>
    <cellStyle name="Normal 2 2 2 5 4 4" xfId="5771" xr:uid="{00000000-0005-0000-0000-000097120000}"/>
    <cellStyle name="Normal 2 2 2 5 5" xfId="1981" xr:uid="{00000000-0005-0000-0000-000098120000}"/>
    <cellStyle name="Normal 2 2 2 5 5 2" xfId="3888" xr:uid="{00000000-0005-0000-0000-000099120000}"/>
    <cellStyle name="Normal 2 2 2 5 5 2 2" xfId="8652" xr:uid="{00000000-0005-0000-0000-00009A120000}"/>
    <cellStyle name="Normal 2 2 2 5 5 3" xfId="6737" xr:uid="{00000000-0005-0000-0000-00009B120000}"/>
    <cellStyle name="Normal 2 2 2 5 6" xfId="3700" xr:uid="{00000000-0005-0000-0000-00009C120000}"/>
    <cellStyle name="Normal 2 2 2 5 6 2" xfId="8468" xr:uid="{00000000-0005-0000-0000-00009D120000}"/>
    <cellStyle name="Normal 2 2 2 5 7" xfId="3058" xr:uid="{00000000-0005-0000-0000-00009E120000}"/>
    <cellStyle name="Normal 2 2 2 5 7 2" xfId="7827" xr:uid="{00000000-0005-0000-0000-00009F120000}"/>
    <cellStyle name="Normal 2 2 2 5 8" xfId="1781" xr:uid="{00000000-0005-0000-0000-0000A0120000}"/>
    <cellStyle name="Normal 2 2 2 5 8 2" xfId="6553" xr:uid="{00000000-0005-0000-0000-0000A1120000}"/>
    <cellStyle name="Normal 2 2 2 5 9" xfId="4999" xr:uid="{00000000-0005-0000-0000-0000A2120000}"/>
    <cellStyle name="Normal 2 2 2 6" xfId="275" xr:uid="{00000000-0005-0000-0000-0000A3120000}"/>
    <cellStyle name="Normal 2 2 2 6 2" xfId="842" xr:uid="{00000000-0005-0000-0000-0000A4120000}"/>
    <cellStyle name="Normal 2 2 2 6 2 2" xfId="1610" xr:uid="{00000000-0005-0000-0000-0000A5120000}"/>
    <cellStyle name="Normal 2 2 2 6 2 2 2" xfId="4486" xr:uid="{00000000-0005-0000-0000-0000A6120000}"/>
    <cellStyle name="Normal 2 2 2 6 2 2 2 2" xfId="9249" xr:uid="{00000000-0005-0000-0000-0000A7120000}"/>
    <cellStyle name="Normal 2 2 2 6 2 2 3" xfId="6380" xr:uid="{00000000-0005-0000-0000-0000A8120000}"/>
    <cellStyle name="Normal 2 2 2 6 2 3" xfId="3392" xr:uid="{00000000-0005-0000-0000-0000A9120000}"/>
    <cellStyle name="Normal 2 2 2 6 2 3 2" xfId="8160" xr:uid="{00000000-0005-0000-0000-0000AA120000}"/>
    <cellStyle name="Normal 2 2 2 6 2 4" xfId="2571" xr:uid="{00000000-0005-0000-0000-0000AB120000}"/>
    <cellStyle name="Normal 2 2 2 6 2 4 2" xfId="7334" xr:uid="{00000000-0005-0000-0000-0000AC120000}"/>
    <cellStyle name="Normal 2 2 2 6 2 5" xfId="5608" xr:uid="{00000000-0005-0000-0000-0000AD120000}"/>
    <cellStyle name="Normal 2 2 2 6 3" xfId="1052" xr:uid="{00000000-0005-0000-0000-0000AE120000}"/>
    <cellStyle name="Normal 2 2 2 6 3 2" xfId="4695" xr:uid="{00000000-0005-0000-0000-0000AF120000}"/>
    <cellStyle name="Normal 2 2 2 6 3 2 2" xfId="9458" xr:uid="{00000000-0005-0000-0000-0000B0120000}"/>
    <cellStyle name="Normal 2 2 2 6 3 3" xfId="2774" xr:uid="{00000000-0005-0000-0000-0000B1120000}"/>
    <cellStyle name="Normal 2 2 2 6 3 3 2" xfId="7543" xr:uid="{00000000-0005-0000-0000-0000B2120000}"/>
    <cellStyle name="Normal 2 2 2 6 3 4" xfId="5899" xr:uid="{00000000-0005-0000-0000-0000B3120000}"/>
    <cellStyle name="Normal 2 2 2 6 4" xfId="3925" xr:uid="{00000000-0005-0000-0000-0000B4120000}"/>
    <cellStyle name="Normal 2 2 2 6 4 2" xfId="8689" xr:uid="{00000000-0005-0000-0000-0000B5120000}"/>
    <cellStyle name="Normal 2 2 2 6 5" xfId="3180" xr:uid="{00000000-0005-0000-0000-0000B6120000}"/>
    <cellStyle name="Normal 2 2 2 6 5 2" xfId="7949" xr:uid="{00000000-0005-0000-0000-0000B7120000}"/>
    <cellStyle name="Normal 2 2 2 6 6" xfId="2016" xr:uid="{00000000-0005-0000-0000-0000B8120000}"/>
    <cellStyle name="Normal 2 2 2 6 6 2" xfId="6774" xr:uid="{00000000-0005-0000-0000-0000B9120000}"/>
    <cellStyle name="Normal 2 2 2 6 7" xfId="5127" xr:uid="{00000000-0005-0000-0000-0000BA120000}"/>
    <cellStyle name="Normal 2 2 2 7" xfId="602" xr:uid="{00000000-0005-0000-0000-0000BB120000}"/>
    <cellStyle name="Normal 2 2 2 7 2" xfId="1377" xr:uid="{00000000-0005-0000-0000-0000BC120000}"/>
    <cellStyle name="Normal 2 2 2 7 2 2" xfId="4252" xr:uid="{00000000-0005-0000-0000-0000BD120000}"/>
    <cellStyle name="Normal 2 2 2 7 2 2 2" xfId="9016" xr:uid="{00000000-0005-0000-0000-0000BE120000}"/>
    <cellStyle name="Normal 2 2 2 7 2 3" xfId="6140" xr:uid="{00000000-0005-0000-0000-0000BF120000}"/>
    <cellStyle name="Normal 2 2 2 7 3" xfId="3218" xr:uid="{00000000-0005-0000-0000-0000C0120000}"/>
    <cellStyle name="Normal 2 2 2 7 3 2" xfId="7987" xr:uid="{00000000-0005-0000-0000-0000C1120000}"/>
    <cellStyle name="Normal 2 2 2 7 4" xfId="2338" xr:uid="{00000000-0005-0000-0000-0000C2120000}"/>
    <cellStyle name="Normal 2 2 2 7 4 2" xfId="7101" xr:uid="{00000000-0005-0000-0000-0000C3120000}"/>
    <cellStyle name="Normal 2 2 2 7 5" xfId="5368" xr:uid="{00000000-0005-0000-0000-0000C4120000}"/>
    <cellStyle name="Normal 2 2 2 8" xfId="880" xr:uid="{00000000-0005-0000-0000-0000C5120000}"/>
    <cellStyle name="Normal 2 2 2 8 2" xfId="4524" xr:uid="{00000000-0005-0000-0000-0000C6120000}"/>
    <cellStyle name="Normal 2 2 2 8 2 2" xfId="9287" xr:uid="{00000000-0005-0000-0000-0000C7120000}"/>
    <cellStyle name="Normal 2 2 2 8 3" xfId="2608" xr:uid="{00000000-0005-0000-0000-0000C8120000}"/>
    <cellStyle name="Normal 2 2 2 8 3 2" xfId="7372" xr:uid="{00000000-0005-0000-0000-0000C9120000}"/>
    <cellStyle name="Normal 2 2 2 8 4" xfId="5657" xr:uid="{00000000-0005-0000-0000-0000CA120000}"/>
    <cellStyle name="Normal 2 2 2 9" xfId="1834" xr:uid="{00000000-0005-0000-0000-0000CB120000}"/>
    <cellStyle name="Normal 2 2 2 9 2" xfId="3751" xr:uid="{00000000-0005-0000-0000-0000CC120000}"/>
    <cellStyle name="Normal 2 2 2 9 2 2" xfId="8519" xr:uid="{00000000-0005-0000-0000-0000CD120000}"/>
    <cellStyle name="Normal 2 2 2 9 3" xfId="6604" xr:uid="{00000000-0005-0000-0000-0000CE120000}"/>
    <cellStyle name="Normal 2 2 3" xfId="68" xr:uid="{00000000-0005-0000-0000-0000CF120000}"/>
    <cellStyle name="Normal 2 2 3 10" xfId="2951" xr:uid="{00000000-0005-0000-0000-0000D0120000}"/>
    <cellStyle name="Normal 2 2 3 10 2" xfId="7720" xr:uid="{00000000-0005-0000-0000-0000D1120000}"/>
    <cellStyle name="Normal 2 2 3 11" xfId="1652" xr:uid="{00000000-0005-0000-0000-0000D2120000}"/>
    <cellStyle name="Normal 2 2 3 11 2" xfId="6422" xr:uid="{00000000-0005-0000-0000-0000D3120000}"/>
    <cellStyle name="Normal 2 2 3 12" xfId="4889" xr:uid="{00000000-0005-0000-0000-0000D4120000}"/>
    <cellStyle name="Normal 2 2 3 2" xfId="69" xr:uid="{00000000-0005-0000-0000-0000D5120000}"/>
    <cellStyle name="Normal 2 2 3 2 10" xfId="1653" xr:uid="{00000000-0005-0000-0000-0000D6120000}"/>
    <cellStyle name="Normal 2 2 3 2 10 2" xfId="6423" xr:uid="{00000000-0005-0000-0000-0000D7120000}"/>
    <cellStyle name="Normal 2 2 3 2 11" xfId="4890" xr:uid="{00000000-0005-0000-0000-0000D8120000}"/>
    <cellStyle name="Normal 2 2 3 2 2" xfId="150" xr:uid="{00000000-0005-0000-0000-0000D9120000}"/>
    <cellStyle name="Normal 2 2 3 2 2 10" xfId="4940" xr:uid="{00000000-0005-0000-0000-0000DA120000}"/>
    <cellStyle name="Normal 2 2 3 2 2 2" xfId="326" xr:uid="{00000000-0005-0000-0000-0000DB120000}"/>
    <cellStyle name="Normal 2 2 3 2 2 2 2" xfId="552" xr:uid="{00000000-0005-0000-0000-0000DC120000}"/>
    <cellStyle name="Normal 2 2 3 2 2 2 2 2" xfId="1327" xr:uid="{00000000-0005-0000-0000-0000DD120000}"/>
    <cellStyle name="Normal 2 2 3 2 2 2 2 2 2" xfId="4202" xr:uid="{00000000-0005-0000-0000-0000DE120000}"/>
    <cellStyle name="Normal 2 2 3 2 2 2 2 2 2 2" xfId="8966" xr:uid="{00000000-0005-0000-0000-0000DF120000}"/>
    <cellStyle name="Normal 2 2 3 2 2 2 2 2 3" xfId="6068" xr:uid="{00000000-0005-0000-0000-0000E0120000}"/>
    <cellStyle name="Normal 2 2 3 2 2 2 2 3" xfId="3446" xr:uid="{00000000-0005-0000-0000-0000E1120000}"/>
    <cellStyle name="Normal 2 2 3 2 2 2 2 3 2" xfId="8214" xr:uid="{00000000-0005-0000-0000-0000E2120000}"/>
    <cellStyle name="Normal 2 2 3 2 2 2 2 4" xfId="2288" xr:uid="{00000000-0005-0000-0000-0000E3120000}"/>
    <cellStyle name="Normal 2 2 3 2 2 2 2 4 2" xfId="7051" xr:uid="{00000000-0005-0000-0000-0000E4120000}"/>
    <cellStyle name="Normal 2 2 3 2 2 2 2 5" xfId="5296" xr:uid="{00000000-0005-0000-0000-0000E5120000}"/>
    <cellStyle name="Normal 2 2 3 2 2 2 3" xfId="779" xr:uid="{00000000-0005-0000-0000-0000E6120000}"/>
    <cellStyle name="Normal 2 2 3 2 2 2 3 2" xfId="1547" xr:uid="{00000000-0005-0000-0000-0000E7120000}"/>
    <cellStyle name="Normal 2 2 3 2 2 2 3 2 2" xfId="4423" xr:uid="{00000000-0005-0000-0000-0000E8120000}"/>
    <cellStyle name="Normal 2 2 3 2 2 2 3 2 2 2" xfId="9186" xr:uid="{00000000-0005-0000-0000-0000E9120000}"/>
    <cellStyle name="Normal 2 2 3 2 2 2 3 2 3" xfId="6314" xr:uid="{00000000-0005-0000-0000-0000EA120000}"/>
    <cellStyle name="Normal 2 2 3 2 2 2 3 3" xfId="2508" xr:uid="{00000000-0005-0000-0000-0000EB120000}"/>
    <cellStyle name="Normal 2 2 3 2 2 2 3 3 2" xfId="7271" xr:uid="{00000000-0005-0000-0000-0000EC120000}"/>
    <cellStyle name="Normal 2 2 3 2 2 2 3 4" xfId="5542" xr:uid="{00000000-0005-0000-0000-0000ED120000}"/>
    <cellStyle name="Normal 2 2 3 2 2 2 4" xfId="1106" xr:uid="{00000000-0005-0000-0000-0000EE120000}"/>
    <cellStyle name="Normal 2 2 3 2 2 2 4 2" xfId="4749" xr:uid="{00000000-0005-0000-0000-0000EF120000}"/>
    <cellStyle name="Normal 2 2 3 2 2 2 4 2 2" xfId="9512" xr:uid="{00000000-0005-0000-0000-0000F0120000}"/>
    <cellStyle name="Normal 2 2 3 2 2 2 4 3" xfId="2828" xr:uid="{00000000-0005-0000-0000-0000F1120000}"/>
    <cellStyle name="Normal 2 2 3 2 2 2 4 3 2" xfId="7597" xr:uid="{00000000-0005-0000-0000-0000F2120000}"/>
    <cellStyle name="Normal 2 2 3 2 2 2 4 4" xfId="5826" xr:uid="{00000000-0005-0000-0000-0000F3120000}"/>
    <cellStyle name="Normal 2 2 3 2 2 2 5" xfId="3976" xr:uid="{00000000-0005-0000-0000-0000F4120000}"/>
    <cellStyle name="Normal 2 2 3 2 2 2 5 2" xfId="8740" xr:uid="{00000000-0005-0000-0000-0000F5120000}"/>
    <cellStyle name="Normal 2 2 3 2 2 2 6" xfId="3113" xr:uid="{00000000-0005-0000-0000-0000F6120000}"/>
    <cellStyle name="Normal 2 2 3 2 2 2 6 2" xfId="7882" xr:uid="{00000000-0005-0000-0000-0000F7120000}"/>
    <cellStyle name="Normal 2 2 3 2 2 2 7" xfId="2066" xr:uid="{00000000-0005-0000-0000-0000F8120000}"/>
    <cellStyle name="Normal 2 2 3 2 2 2 7 2" xfId="6825" xr:uid="{00000000-0005-0000-0000-0000F9120000}"/>
    <cellStyle name="Normal 2 2 3 2 2 2 8" xfId="5054" xr:uid="{00000000-0005-0000-0000-0000FA120000}"/>
    <cellStyle name="Normal 2 2 3 2 2 3" xfId="479" xr:uid="{00000000-0005-0000-0000-0000FB120000}"/>
    <cellStyle name="Normal 2 2 3 2 2 3 2" xfId="1255" xr:uid="{00000000-0005-0000-0000-0000FC120000}"/>
    <cellStyle name="Normal 2 2 3 2 2 3 2 2" xfId="4129" xr:uid="{00000000-0005-0000-0000-0000FD120000}"/>
    <cellStyle name="Normal 2 2 3 2 2 3 2 2 2" xfId="8893" xr:uid="{00000000-0005-0000-0000-0000FE120000}"/>
    <cellStyle name="Normal 2 2 3 2 2 3 2 3" xfId="5954" xr:uid="{00000000-0005-0000-0000-0000FF120000}"/>
    <cellStyle name="Normal 2 2 3 2 2 3 3" xfId="3272" xr:uid="{00000000-0005-0000-0000-000000130000}"/>
    <cellStyle name="Normal 2 2 3 2 2 3 3 2" xfId="8041" xr:uid="{00000000-0005-0000-0000-000001130000}"/>
    <cellStyle name="Normal 2 2 3 2 2 3 4" xfId="2215" xr:uid="{00000000-0005-0000-0000-000002130000}"/>
    <cellStyle name="Normal 2 2 3 2 2 3 4 2" xfId="6978" xr:uid="{00000000-0005-0000-0000-000003130000}"/>
    <cellStyle name="Normal 2 2 3 2 2 3 5" xfId="5182" xr:uid="{00000000-0005-0000-0000-000004130000}"/>
    <cellStyle name="Normal 2 2 3 2 2 4" xfId="679" xr:uid="{00000000-0005-0000-0000-000005130000}"/>
    <cellStyle name="Normal 2 2 3 2 2 4 2" xfId="1449" xr:uid="{00000000-0005-0000-0000-000006130000}"/>
    <cellStyle name="Normal 2 2 3 2 2 4 2 2" xfId="4325" xr:uid="{00000000-0005-0000-0000-000007130000}"/>
    <cellStyle name="Normal 2 2 3 2 2 4 2 2 2" xfId="9088" xr:uid="{00000000-0005-0000-0000-000008130000}"/>
    <cellStyle name="Normal 2 2 3 2 2 4 2 3" xfId="6214" xr:uid="{00000000-0005-0000-0000-000009130000}"/>
    <cellStyle name="Normal 2 2 3 2 2 4 3" xfId="2410" xr:uid="{00000000-0005-0000-0000-00000A130000}"/>
    <cellStyle name="Normal 2 2 3 2 2 4 3 2" xfId="7173" xr:uid="{00000000-0005-0000-0000-00000B130000}"/>
    <cellStyle name="Normal 2 2 3 2 2 4 4" xfId="5442" xr:uid="{00000000-0005-0000-0000-00000C130000}"/>
    <cellStyle name="Normal 2 2 3 2 2 5" xfId="934" xr:uid="{00000000-0005-0000-0000-00000D130000}"/>
    <cellStyle name="Normal 2 2 3 2 2 5 2" xfId="4578" xr:uid="{00000000-0005-0000-0000-00000E130000}"/>
    <cellStyle name="Normal 2 2 3 2 2 5 2 2" xfId="9341" xr:uid="{00000000-0005-0000-0000-00000F130000}"/>
    <cellStyle name="Normal 2 2 3 2 2 5 3" xfId="2662" xr:uid="{00000000-0005-0000-0000-000010130000}"/>
    <cellStyle name="Normal 2 2 3 2 2 5 3 2" xfId="7426" xr:uid="{00000000-0005-0000-0000-000011130000}"/>
    <cellStyle name="Normal 2 2 3 2 2 5 4" xfId="5712" xr:uid="{00000000-0005-0000-0000-000012130000}"/>
    <cellStyle name="Normal 2 2 3 2 2 6" xfId="1905" xr:uid="{00000000-0005-0000-0000-000013130000}"/>
    <cellStyle name="Normal 2 2 3 2 2 6 2" xfId="3807" xr:uid="{00000000-0005-0000-0000-000014130000}"/>
    <cellStyle name="Normal 2 2 3 2 2 6 2 2" xfId="8575" xr:uid="{00000000-0005-0000-0000-000015130000}"/>
    <cellStyle name="Normal 2 2 3 2 2 6 3" xfId="6660" xr:uid="{00000000-0005-0000-0000-000016130000}"/>
    <cellStyle name="Normal 2 2 3 2 2 7" xfId="3619" xr:uid="{00000000-0005-0000-0000-000017130000}"/>
    <cellStyle name="Normal 2 2 3 2 2 7 2" xfId="8387" xr:uid="{00000000-0005-0000-0000-000018130000}"/>
    <cellStyle name="Normal 2 2 3 2 2 8" xfId="3012" xr:uid="{00000000-0005-0000-0000-000019130000}"/>
    <cellStyle name="Normal 2 2 3 2 2 8 2" xfId="7781" xr:uid="{00000000-0005-0000-0000-00001A130000}"/>
    <cellStyle name="Normal 2 2 3 2 2 9" xfId="1702" xr:uid="{00000000-0005-0000-0000-00001B130000}"/>
    <cellStyle name="Normal 2 2 3 2 2 9 2" xfId="6472" xr:uid="{00000000-0005-0000-0000-00001C130000}"/>
    <cellStyle name="Normal 2 2 3 2 3" xfId="242" xr:uid="{00000000-0005-0000-0000-00001D130000}"/>
    <cellStyle name="Normal 2 2 3 2 3 2" xfId="410" xr:uid="{00000000-0005-0000-0000-00001E130000}"/>
    <cellStyle name="Normal 2 2 3 2 3 2 2" xfId="1186" xr:uid="{00000000-0005-0000-0000-00001F130000}"/>
    <cellStyle name="Normal 2 2 3 2 3 2 2 2" xfId="4829" xr:uid="{00000000-0005-0000-0000-000020130000}"/>
    <cellStyle name="Normal 2 2 3 2 3 2 2 2 2" xfId="9592" xr:uid="{00000000-0005-0000-0000-000021130000}"/>
    <cellStyle name="Normal 2 2 3 2 3 2 2 3" xfId="2908" xr:uid="{00000000-0005-0000-0000-000022130000}"/>
    <cellStyle name="Normal 2 2 3 2 3 2 2 3 2" xfId="7677" xr:uid="{00000000-0005-0000-0000-000023130000}"/>
    <cellStyle name="Normal 2 2 3 2 3 2 2 4" xfId="6018" xr:uid="{00000000-0005-0000-0000-000024130000}"/>
    <cellStyle name="Normal 2 2 3 2 3 2 3" xfId="4060" xr:uid="{00000000-0005-0000-0000-000025130000}"/>
    <cellStyle name="Normal 2 2 3 2 3 2 3 2" xfId="8824" xr:uid="{00000000-0005-0000-0000-000026130000}"/>
    <cellStyle name="Normal 2 2 3 2 3 2 4" xfId="3532" xr:uid="{00000000-0005-0000-0000-000027130000}"/>
    <cellStyle name="Normal 2 2 3 2 3 2 4 2" xfId="8300" xr:uid="{00000000-0005-0000-0000-000028130000}"/>
    <cellStyle name="Normal 2 2 3 2 3 2 5" xfId="2147" xr:uid="{00000000-0005-0000-0000-000029130000}"/>
    <cellStyle name="Normal 2 2 3 2 3 2 5 2" xfId="6909" xr:uid="{00000000-0005-0000-0000-00002A130000}"/>
    <cellStyle name="Normal 2 2 3 2 3 2 6" xfId="5246" xr:uid="{00000000-0005-0000-0000-00002B130000}"/>
    <cellStyle name="Normal 2 2 3 2 3 3" xfId="730" xr:uid="{00000000-0005-0000-0000-00002C130000}"/>
    <cellStyle name="Normal 2 2 3 2 3 3 2" xfId="1498" xr:uid="{00000000-0005-0000-0000-00002D130000}"/>
    <cellStyle name="Normal 2 2 3 2 3 3 2 2" xfId="4374" xr:uid="{00000000-0005-0000-0000-00002E130000}"/>
    <cellStyle name="Normal 2 2 3 2 3 3 2 2 2" xfId="9137" xr:uid="{00000000-0005-0000-0000-00002F130000}"/>
    <cellStyle name="Normal 2 2 3 2 3 3 2 3" xfId="6264" xr:uid="{00000000-0005-0000-0000-000030130000}"/>
    <cellStyle name="Normal 2 2 3 2 3 3 3" xfId="3358" xr:uid="{00000000-0005-0000-0000-000031130000}"/>
    <cellStyle name="Normal 2 2 3 2 3 3 3 2" xfId="8127" xr:uid="{00000000-0005-0000-0000-000032130000}"/>
    <cellStyle name="Normal 2 2 3 2 3 3 4" xfId="2459" xr:uid="{00000000-0005-0000-0000-000033130000}"/>
    <cellStyle name="Normal 2 2 3 2 3 3 4 2" xfId="7222" xr:uid="{00000000-0005-0000-0000-000034130000}"/>
    <cellStyle name="Normal 2 2 3 2 3 3 5" xfId="5492" xr:uid="{00000000-0005-0000-0000-000035130000}"/>
    <cellStyle name="Normal 2 2 3 2 3 4" xfId="1018" xr:uid="{00000000-0005-0000-0000-000036130000}"/>
    <cellStyle name="Normal 2 2 3 2 3 4 2" xfId="4662" xr:uid="{00000000-0005-0000-0000-000037130000}"/>
    <cellStyle name="Normal 2 2 3 2 3 4 2 2" xfId="9425" xr:uid="{00000000-0005-0000-0000-000038130000}"/>
    <cellStyle name="Normal 2 2 3 2 3 4 3" xfId="2742" xr:uid="{00000000-0005-0000-0000-000039130000}"/>
    <cellStyle name="Normal 2 2 3 2 3 4 3 2" xfId="7510" xr:uid="{00000000-0005-0000-0000-00003A130000}"/>
    <cellStyle name="Normal 2 2 3 2 3 4 4" xfId="5776" xr:uid="{00000000-0005-0000-0000-00003B130000}"/>
    <cellStyle name="Normal 2 2 3 2 3 5" xfId="1986" xr:uid="{00000000-0005-0000-0000-00003C130000}"/>
    <cellStyle name="Normal 2 2 3 2 3 5 2" xfId="3893" xr:uid="{00000000-0005-0000-0000-00003D130000}"/>
    <cellStyle name="Normal 2 2 3 2 3 5 2 2" xfId="8657" xr:uid="{00000000-0005-0000-0000-00003E130000}"/>
    <cellStyle name="Normal 2 2 3 2 3 5 3" xfId="6742" xr:uid="{00000000-0005-0000-0000-00003F130000}"/>
    <cellStyle name="Normal 2 2 3 2 3 6" xfId="3705" xr:uid="{00000000-0005-0000-0000-000040130000}"/>
    <cellStyle name="Normal 2 2 3 2 3 6 2" xfId="8473" xr:uid="{00000000-0005-0000-0000-000041130000}"/>
    <cellStyle name="Normal 2 2 3 2 3 7" xfId="3063" xr:uid="{00000000-0005-0000-0000-000042130000}"/>
    <cellStyle name="Normal 2 2 3 2 3 7 2" xfId="7832" xr:uid="{00000000-0005-0000-0000-000043130000}"/>
    <cellStyle name="Normal 2 2 3 2 3 8" xfId="1786" xr:uid="{00000000-0005-0000-0000-000044130000}"/>
    <cellStyle name="Normal 2 2 3 2 3 8 2" xfId="6558" xr:uid="{00000000-0005-0000-0000-000045130000}"/>
    <cellStyle name="Normal 2 2 3 2 3 9" xfId="5004" xr:uid="{00000000-0005-0000-0000-000046130000}"/>
    <cellStyle name="Normal 2 2 3 2 4" xfId="280" xr:uid="{00000000-0005-0000-0000-000047130000}"/>
    <cellStyle name="Normal 2 2 3 2 4 2" xfId="847" xr:uid="{00000000-0005-0000-0000-000048130000}"/>
    <cellStyle name="Normal 2 2 3 2 4 2 2" xfId="1615" xr:uid="{00000000-0005-0000-0000-000049130000}"/>
    <cellStyle name="Normal 2 2 3 2 4 2 2 2" xfId="4491" xr:uid="{00000000-0005-0000-0000-00004A130000}"/>
    <cellStyle name="Normal 2 2 3 2 4 2 2 2 2" xfId="9254" xr:uid="{00000000-0005-0000-0000-00004B130000}"/>
    <cellStyle name="Normal 2 2 3 2 4 2 2 3" xfId="6385" xr:uid="{00000000-0005-0000-0000-00004C130000}"/>
    <cellStyle name="Normal 2 2 3 2 4 2 3" xfId="3397" xr:uid="{00000000-0005-0000-0000-00004D130000}"/>
    <cellStyle name="Normal 2 2 3 2 4 2 3 2" xfId="8165" xr:uid="{00000000-0005-0000-0000-00004E130000}"/>
    <cellStyle name="Normal 2 2 3 2 4 2 4" xfId="2576" xr:uid="{00000000-0005-0000-0000-00004F130000}"/>
    <cellStyle name="Normal 2 2 3 2 4 2 4 2" xfId="7339" xr:uid="{00000000-0005-0000-0000-000050130000}"/>
    <cellStyle name="Normal 2 2 3 2 4 2 5" xfId="5613" xr:uid="{00000000-0005-0000-0000-000051130000}"/>
    <cellStyle name="Normal 2 2 3 2 4 3" xfId="1057" xr:uid="{00000000-0005-0000-0000-000052130000}"/>
    <cellStyle name="Normal 2 2 3 2 4 3 2" xfId="4700" xr:uid="{00000000-0005-0000-0000-000053130000}"/>
    <cellStyle name="Normal 2 2 3 2 4 3 2 2" xfId="9463" xr:uid="{00000000-0005-0000-0000-000054130000}"/>
    <cellStyle name="Normal 2 2 3 2 4 3 3" xfId="2779" xr:uid="{00000000-0005-0000-0000-000055130000}"/>
    <cellStyle name="Normal 2 2 3 2 4 3 3 2" xfId="7548" xr:uid="{00000000-0005-0000-0000-000056130000}"/>
    <cellStyle name="Normal 2 2 3 2 4 3 4" xfId="5904" xr:uid="{00000000-0005-0000-0000-000057130000}"/>
    <cellStyle name="Normal 2 2 3 2 4 4" xfId="3930" xr:uid="{00000000-0005-0000-0000-000058130000}"/>
    <cellStyle name="Normal 2 2 3 2 4 4 2" xfId="8694" xr:uid="{00000000-0005-0000-0000-000059130000}"/>
    <cellStyle name="Normal 2 2 3 2 4 5" xfId="3185" xr:uid="{00000000-0005-0000-0000-00005A130000}"/>
    <cellStyle name="Normal 2 2 3 2 4 5 2" xfId="7954" xr:uid="{00000000-0005-0000-0000-00005B130000}"/>
    <cellStyle name="Normal 2 2 3 2 4 6" xfId="2021" xr:uid="{00000000-0005-0000-0000-00005C130000}"/>
    <cellStyle name="Normal 2 2 3 2 4 6 2" xfId="6779" xr:uid="{00000000-0005-0000-0000-00005D130000}"/>
    <cellStyle name="Normal 2 2 3 2 4 7" xfId="5132" xr:uid="{00000000-0005-0000-0000-00005E130000}"/>
    <cellStyle name="Normal 2 2 3 2 5" xfId="607" xr:uid="{00000000-0005-0000-0000-00005F130000}"/>
    <cellStyle name="Normal 2 2 3 2 5 2" xfId="1382" xr:uid="{00000000-0005-0000-0000-000060130000}"/>
    <cellStyle name="Normal 2 2 3 2 5 2 2" xfId="4257" xr:uid="{00000000-0005-0000-0000-000061130000}"/>
    <cellStyle name="Normal 2 2 3 2 5 2 2 2" xfId="9021" xr:uid="{00000000-0005-0000-0000-000062130000}"/>
    <cellStyle name="Normal 2 2 3 2 5 2 3" xfId="6145" xr:uid="{00000000-0005-0000-0000-000063130000}"/>
    <cellStyle name="Normal 2 2 3 2 5 3" xfId="3223" xr:uid="{00000000-0005-0000-0000-000064130000}"/>
    <cellStyle name="Normal 2 2 3 2 5 3 2" xfId="7992" xr:uid="{00000000-0005-0000-0000-000065130000}"/>
    <cellStyle name="Normal 2 2 3 2 5 4" xfId="2343" xr:uid="{00000000-0005-0000-0000-000066130000}"/>
    <cellStyle name="Normal 2 2 3 2 5 4 2" xfId="7106" xr:uid="{00000000-0005-0000-0000-000067130000}"/>
    <cellStyle name="Normal 2 2 3 2 5 5" xfId="5373" xr:uid="{00000000-0005-0000-0000-000068130000}"/>
    <cellStyle name="Normal 2 2 3 2 6" xfId="885" xr:uid="{00000000-0005-0000-0000-000069130000}"/>
    <cellStyle name="Normal 2 2 3 2 6 2" xfId="4529" xr:uid="{00000000-0005-0000-0000-00006A130000}"/>
    <cellStyle name="Normal 2 2 3 2 6 2 2" xfId="9292" xr:uid="{00000000-0005-0000-0000-00006B130000}"/>
    <cellStyle name="Normal 2 2 3 2 6 3" xfId="2613" xr:uid="{00000000-0005-0000-0000-00006C130000}"/>
    <cellStyle name="Normal 2 2 3 2 6 3 2" xfId="7377" xr:uid="{00000000-0005-0000-0000-00006D130000}"/>
    <cellStyle name="Normal 2 2 3 2 6 4" xfId="5662" xr:uid="{00000000-0005-0000-0000-00006E130000}"/>
    <cellStyle name="Normal 2 2 3 2 7" xfId="1839" xr:uid="{00000000-0005-0000-0000-00006F130000}"/>
    <cellStyle name="Normal 2 2 3 2 7 2" xfId="3756" xr:uid="{00000000-0005-0000-0000-000070130000}"/>
    <cellStyle name="Normal 2 2 3 2 7 2 2" xfId="8524" xr:uid="{00000000-0005-0000-0000-000071130000}"/>
    <cellStyle name="Normal 2 2 3 2 7 3" xfId="6609" xr:uid="{00000000-0005-0000-0000-000072130000}"/>
    <cellStyle name="Normal 2 2 3 2 8" xfId="3570" xr:uid="{00000000-0005-0000-0000-000073130000}"/>
    <cellStyle name="Normal 2 2 3 2 8 2" xfId="8338" xr:uid="{00000000-0005-0000-0000-000074130000}"/>
    <cellStyle name="Normal 2 2 3 2 9" xfId="2952" xr:uid="{00000000-0005-0000-0000-000075130000}"/>
    <cellStyle name="Normal 2 2 3 2 9 2" xfId="7721" xr:uid="{00000000-0005-0000-0000-000076130000}"/>
    <cellStyle name="Normal 2 2 3 3" xfId="149" xr:uid="{00000000-0005-0000-0000-000077130000}"/>
    <cellStyle name="Normal 2 2 3 3 10" xfId="4939" xr:uid="{00000000-0005-0000-0000-000078130000}"/>
    <cellStyle name="Normal 2 2 3 3 2" xfId="325" xr:uid="{00000000-0005-0000-0000-000079130000}"/>
    <cellStyle name="Normal 2 2 3 3 2 2" xfId="551" xr:uid="{00000000-0005-0000-0000-00007A130000}"/>
    <cellStyle name="Normal 2 2 3 3 2 2 2" xfId="1326" xr:uid="{00000000-0005-0000-0000-00007B130000}"/>
    <cellStyle name="Normal 2 2 3 3 2 2 2 2" xfId="4201" xr:uid="{00000000-0005-0000-0000-00007C130000}"/>
    <cellStyle name="Normal 2 2 3 3 2 2 2 2 2" xfId="8965" xr:uid="{00000000-0005-0000-0000-00007D130000}"/>
    <cellStyle name="Normal 2 2 3 3 2 2 2 3" xfId="6067" xr:uid="{00000000-0005-0000-0000-00007E130000}"/>
    <cellStyle name="Normal 2 2 3 3 2 2 3" xfId="3445" xr:uid="{00000000-0005-0000-0000-00007F130000}"/>
    <cellStyle name="Normal 2 2 3 3 2 2 3 2" xfId="8213" xr:uid="{00000000-0005-0000-0000-000080130000}"/>
    <cellStyle name="Normal 2 2 3 3 2 2 4" xfId="2287" xr:uid="{00000000-0005-0000-0000-000081130000}"/>
    <cellStyle name="Normal 2 2 3 3 2 2 4 2" xfId="7050" xr:uid="{00000000-0005-0000-0000-000082130000}"/>
    <cellStyle name="Normal 2 2 3 3 2 2 5" xfId="5295" xr:uid="{00000000-0005-0000-0000-000083130000}"/>
    <cellStyle name="Normal 2 2 3 3 2 3" xfId="778" xr:uid="{00000000-0005-0000-0000-000084130000}"/>
    <cellStyle name="Normal 2 2 3 3 2 3 2" xfId="1546" xr:uid="{00000000-0005-0000-0000-000085130000}"/>
    <cellStyle name="Normal 2 2 3 3 2 3 2 2" xfId="4422" xr:uid="{00000000-0005-0000-0000-000086130000}"/>
    <cellStyle name="Normal 2 2 3 3 2 3 2 2 2" xfId="9185" xr:uid="{00000000-0005-0000-0000-000087130000}"/>
    <cellStyle name="Normal 2 2 3 3 2 3 2 3" xfId="6313" xr:uid="{00000000-0005-0000-0000-000088130000}"/>
    <cellStyle name="Normal 2 2 3 3 2 3 3" xfId="2507" xr:uid="{00000000-0005-0000-0000-000089130000}"/>
    <cellStyle name="Normal 2 2 3 3 2 3 3 2" xfId="7270" xr:uid="{00000000-0005-0000-0000-00008A130000}"/>
    <cellStyle name="Normal 2 2 3 3 2 3 4" xfId="5541" xr:uid="{00000000-0005-0000-0000-00008B130000}"/>
    <cellStyle name="Normal 2 2 3 3 2 4" xfId="1105" xr:uid="{00000000-0005-0000-0000-00008C130000}"/>
    <cellStyle name="Normal 2 2 3 3 2 4 2" xfId="4748" xr:uid="{00000000-0005-0000-0000-00008D130000}"/>
    <cellStyle name="Normal 2 2 3 3 2 4 2 2" xfId="9511" xr:uid="{00000000-0005-0000-0000-00008E130000}"/>
    <cellStyle name="Normal 2 2 3 3 2 4 3" xfId="2827" xr:uid="{00000000-0005-0000-0000-00008F130000}"/>
    <cellStyle name="Normal 2 2 3 3 2 4 3 2" xfId="7596" xr:uid="{00000000-0005-0000-0000-000090130000}"/>
    <cellStyle name="Normal 2 2 3 3 2 4 4" xfId="5825" xr:uid="{00000000-0005-0000-0000-000091130000}"/>
    <cellStyle name="Normal 2 2 3 3 2 5" xfId="3975" xr:uid="{00000000-0005-0000-0000-000092130000}"/>
    <cellStyle name="Normal 2 2 3 3 2 5 2" xfId="8739" xr:uid="{00000000-0005-0000-0000-000093130000}"/>
    <cellStyle name="Normal 2 2 3 3 2 6" xfId="3112" xr:uid="{00000000-0005-0000-0000-000094130000}"/>
    <cellStyle name="Normal 2 2 3 3 2 6 2" xfId="7881" xr:uid="{00000000-0005-0000-0000-000095130000}"/>
    <cellStyle name="Normal 2 2 3 3 2 7" xfId="2065" xr:uid="{00000000-0005-0000-0000-000096130000}"/>
    <cellStyle name="Normal 2 2 3 3 2 7 2" xfId="6824" xr:uid="{00000000-0005-0000-0000-000097130000}"/>
    <cellStyle name="Normal 2 2 3 3 2 8" xfId="5053" xr:uid="{00000000-0005-0000-0000-000098130000}"/>
    <cellStyle name="Normal 2 2 3 3 3" xfId="478" xr:uid="{00000000-0005-0000-0000-000099130000}"/>
    <cellStyle name="Normal 2 2 3 3 3 2" xfId="1254" xr:uid="{00000000-0005-0000-0000-00009A130000}"/>
    <cellStyle name="Normal 2 2 3 3 3 2 2" xfId="4128" xr:uid="{00000000-0005-0000-0000-00009B130000}"/>
    <cellStyle name="Normal 2 2 3 3 3 2 2 2" xfId="8892" xr:uid="{00000000-0005-0000-0000-00009C130000}"/>
    <cellStyle name="Normal 2 2 3 3 3 2 3" xfId="5953" xr:uid="{00000000-0005-0000-0000-00009D130000}"/>
    <cellStyle name="Normal 2 2 3 3 3 3" xfId="3271" xr:uid="{00000000-0005-0000-0000-00009E130000}"/>
    <cellStyle name="Normal 2 2 3 3 3 3 2" xfId="8040" xr:uid="{00000000-0005-0000-0000-00009F130000}"/>
    <cellStyle name="Normal 2 2 3 3 3 4" xfId="2214" xr:uid="{00000000-0005-0000-0000-0000A0130000}"/>
    <cellStyle name="Normal 2 2 3 3 3 4 2" xfId="6977" xr:uid="{00000000-0005-0000-0000-0000A1130000}"/>
    <cellStyle name="Normal 2 2 3 3 3 5" xfId="5181" xr:uid="{00000000-0005-0000-0000-0000A2130000}"/>
    <cellStyle name="Normal 2 2 3 3 4" xfId="678" xr:uid="{00000000-0005-0000-0000-0000A3130000}"/>
    <cellStyle name="Normal 2 2 3 3 4 2" xfId="1448" xr:uid="{00000000-0005-0000-0000-0000A4130000}"/>
    <cellStyle name="Normal 2 2 3 3 4 2 2" xfId="4324" xr:uid="{00000000-0005-0000-0000-0000A5130000}"/>
    <cellStyle name="Normal 2 2 3 3 4 2 2 2" xfId="9087" xr:uid="{00000000-0005-0000-0000-0000A6130000}"/>
    <cellStyle name="Normal 2 2 3 3 4 2 3" xfId="6213" xr:uid="{00000000-0005-0000-0000-0000A7130000}"/>
    <cellStyle name="Normal 2 2 3 3 4 3" xfId="2409" xr:uid="{00000000-0005-0000-0000-0000A8130000}"/>
    <cellStyle name="Normal 2 2 3 3 4 3 2" xfId="7172" xr:uid="{00000000-0005-0000-0000-0000A9130000}"/>
    <cellStyle name="Normal 2 2 3 3 4 4" xfId="5441" xr:uid="{00000000-0005-0000-0000-0000AA130000}"/>
    <cellStyle name="Normal 2 2 3 3 5" xfId="933" xr:uid="{00000000-0005-0000-0000-0000AB130000}"/>
    <cellStyle name="Normal 2 2 3 3 5 2" xfId="4577" xr:uid="{00000000-0005-0000-0000-0000AC130000}"/>
    <cellStyle name="Normal 2 2 3 3 5 2 2" xfId="9340" xr:uid="{00000000-0005-0000-0000-0000AD130000}"/>
    <cellStyle name="Normal 2 2 3 3 5 3" xfId="2661" xr:uid="{00000000-0005-0000-0000-0000AE130000}"/>
    <cellStyle name="Normal 2 2 3 3 5 3 2" xfId="7425" xr:uid="{00000000-0005-0000-0000-0000AF130000}"/>
    <cellStyle name="Normal 2 2 3 3 5 4" xfId="5711" xr:uid="{00000000-0005-0000-0000-0000B0130000}"/>
    <cellStyle name="Normal 2 2 3 3 6" xfId="1904" xr:uid="{00000000-0005-0000-0000-0000B1130000}"/>
    <cellStyle name="Normal 2 2 3 3 6 2" xfId="3806" xr:uid="{00000000-0005-0000-0000-0000B2130000}"/>
    <cellStyle name="Normal 2 2 3 3 6 2 2" xfId="8574" xr:uid="{00000000-0005-0000-0000-0000B3130000}"/>
    <cellStyle name="Normal 2 2 3 3 6 3" xfId="6659" xr:uid="{00000000-0005-0000-0000-0000B4130000}"/>
    <cellStyle name="Normal 2 2 3 3 7" xfId="3618" xr:uid="{00000000-0005-0000-0000-0000B5130000}"/>
    <cellStyle name="Normal 2 2 3 3 7 2" xfId="8386" xr:uid="{00000000-0005-0000-0000-0000B6130000}"/>
    <cellStyle name="Normal 2 2 3 3 8" xfId="3011" xr:uid="{00000000-0005-0000-0000-0000B7130000}"/>
    <cellStyle name="Normal 2 2 3 3 8 2" xfId="7780" xr:uid="{00000000-0005-0000-0000-0000B8130000}"/>
    <cellStyle name="Normal 2 2 3 3 9" xfId="1701" xr:uid="{00000000-0005-0000-0000-0000B9130000}"/>
    <cellStyle name="Normal 2 2 3 3 9 2" xfId="6471" xr:uid="{00000000-0005-0000-0000-0000BA130000}"/>
    <cellStyle name="Normal 2 2 3 4" xfId="241" xr:uid="{00000000-0005-0000-0000-0000BB130000}"/>
    <cellStyle name="Normal 2 2 3 4 2" xfId="409" xr:uid="{00000000-0005-0000-0000-0000BC130000}"/>
    <cellStyle name="Normal 2 2 3 4 2 2" xfId="1185" xr:uid="{00000000-0005-0000-0000-0000BD130000}"/>
    <cellStyle name="Normal 2 2 3 4 2 2 2" xfId="4828" xr:uid="{00000000-0005-0000-0000-0000BE130000}"/>
    <cellStyle name="Normal 2 2 3 4 2 2 2 2" xfId="9591" xr:uid="{00000000-0005-0000-0000-0000BF130000}"/>
    <cellStyle name="Normal 2 2 3 4 2 2 3" xfId="2907" xr:uid="{00000000-0005-0000-0000-0000C0130000}"/>
    <cellStyle name="Normal 2 2 3 4 2 2 3 2" xfId="7676" xr:uid="{00000000-0005-0000-0000-0000C1130000}"/>
    <cellStyle name="Normal 2 2 3 4 2 2 4" xfId="6017" xr:uid="{00000000-0005-0000-0000-0000C2130000}"/>
    <cellStyle name="Normal 2 2 3 4 2 3" xfId="4059" xr:uid="{00000000-0005-0000-0000-0000C3130000}"/>
    <cellStyle name="Normal 2 2 3 4 2 3 2" xfId="8823" xr:uid="{00000000-0005-0000-0000-0000C4130000}"/>
    <cellStyle name="Normal 2 2 3 4 2 4" xfId="3531" xr:uid="{00000000-0005-0000-0000-0000C5130000}"/>
    <cellStyle name="Normal 2 2 3 4 2 4 2" xfId="8299" xr:uid="{00000000-0005-0000-0000-0000C6130000}"/>
    <cellStyle name="Normal 2 2 3 4 2 5" xfId="2146" xr:uid="{00000000-0005-0000-0000-0000C7130000}"/>
    <cellStyle name="Normal 2 2 3 4 2 5 2" xfId="6908" xr:uid="{00000000-0005-0000-0000-0000C8130000}"/>
    <cellStyle name="Normal 2 2 3 4 2 6" xfId="5245" xr:uid="{00000000-0005-0000-0000-0000C9130000}"/>
    <cellStyle name="Normal 2 2 3 4 3" xfId="729" xr:uid="{00000000-0005-0000-0000-0000CA130000}"/>
    <cellStyle name="Normal 2 2 3 4 3 2" xfId="1497" xr:uid="{00000000-0005-0000-0000-0000CB130000}"/>
    <cellStyle name="Normal 2 2 3 4 3 2 2" xfId="4373" xr:uid="{00000000-0005-0000-0000-0000CC130000}"/>
    <cellStyle name="Normal 2 2 3 4 3 2 2 2" xfId="9136" xr:uid="{00000000-0005-0000-0000-0000CD130000}"/>
    <cellStyle name="Normal 2 2 3 4 3 2 3" xfId="6263" xr:uid="{00000000-0005-0000-0000-0000CE130000}"/>
    <cellStyle name="Normal 2 2 3 4 3 3" xfId="3357" xr:uid="{00000000-0005-0000-0000-0000CF130000}"/>
    <cellStyle name="Normal 2 2 3 4 3 3 2" xfId="8126" xr:uid="{00000000-0005-0000-0000-0000D0130000}"/>
    <cellStyle name="Normal 2 2 3 4 3 4" xfId="2458" xr:uid="{00000000-0005-0000-0000-0000D1130000}"/>
    <cellStyle name="Normal 2 2 3 4 3 4 2" xfId="7221" xr:uid="{00000000-0005-0000-0000-0000D2130000}"/>
    <cellStyle name="Normal 2 2 3 4 3 5" xfId="5491" xr:uid="{00000000-0005-0000-0000-0000D3130000}"/>
    <cellStyle name="Normal 2 2 3 4 4" xfId="1017" xr:uid="{00000000-0005-0000-0000-0000D4130000}"/>
    <cellStyle name="Normal 2 2 3 4 4 2" xfId="4661" xr:uid="{00000000-0005-0000-0000-0000D5130000}"/>
    <cellStyle name="Normal 2 2 3 4 4 2 2" xfId="9424" xr:uid="{00000000-0005-0000-0000-0000D6130000}"/>
    <cellStyle name="Normal 2 2 3 4 4 3" xfId="2741" xr:uid="{00000000-0005-0000-0000-0000D7130000}"/>
    <cellStyle name="Normal 2 2 3 4 4 3 2" xfId="7509" xr:uid="{00000000-0005-0000-0000-0000D8130000}"/>
    <cellStyle name="Normal 2 2 3 4 4 4" xfId="5775" xr:uid="{00000000-0005-0000-0000-0000D9130000}"/>
    <cellStyle name="Normal 2 2 3 4 5" xfId="1985" xr:uid="{00000000-0005-0000-0000-0000DA130000}"/>
    <cellStyle name="Normal 2 2 3 4 5 2" xfId="3892" xr:uid="{00000000-0005-0000-0000-0000DB130000}"/>
    <cellStyle name="Normal 2 2 3 4 5 2 2" xfId="8656" xr:uid="{00000000-0005-0000-0000-0000DC130000}"/>
    <cellStyle name="Normal 2 2 3 4 5 3" xfId="6741" xr:uid="{00000000-0005-0000-0000-0000DD130000}"/>
    <cellStyle name="Normal 2 2 3 4 6" xfId="3704" xr:uid="{00000000-0005-0000-0000-0000DE130000}"/>
    <cellStyle name="Normal 2 2 3 4 6 2" xfId="8472" xr:uid="{00000000-0005-0000-0000-0000DF130000}"/>
    <cellStyle name="Normal 2 2 3 4 7" xfId="3062" xr:uid="{00000000-0005-0000-0000-0000E0130000}"/>
    <cellStyle name="Normal 2 2 3 4 7 2" xfId="7831" xr:uid="{00000000-0005-0000-0000-0000E1130000}"/>
    <cellStyle name="Normal 2 2 3 4 8" xfId="1785" xr:uid="{00000000-0005-0000-0000-0000E2130000}"/>
    <cellStyle name="Normal 2 2 3 4 8 2" xfId="6557" xr:uid="{00000000-0005-0000-0000-0000E3130000}"/>
    <cellStyle name="Normal 2 2 3 4 9" xfId="5003" xr:uid="{00000000-0005-0000-0000-0000E4130000}"/>
    <cellStyle name="Normal 2 2 3 5" xfId="279" xr:uid="{00000000-0005-0000-0000-0000E5130000}"/>
    <cellStyle name="Normal 2 2 3 5 2" xfId="846" xr:uid="{00000000-0005-0000-0000-0000E6130000}"/>
    <cellStyle name="Normal 2 2 3 5 2 2" xfId="1614" xr:uid="{00000000-0005-0000-0000-0000E7130000}"/>
    <cellStyle name="Normal 2 2 3 5 2 2 2" xfId="4490" xr:uid="{00000000-0005-0000-0000-0000E8130000}"/>
    <cellStyle name="Normal 2 2 3 5 2 2 2 2" xfId="9253" xr:uid="{00000000-0005-0000-0000-0000E9130000}"/>
    <cellStyle name="Normal 2 2 3 5 2 2 3" xfId="6384" xr:uid="{00000000-0005-0000-0000-0000EA130000}"/>
    <cellStyle name="Normal 2 2 3 5 2 3" xfId="3396" xr:uid="{00000000-0005-0000-0000-0000EB130000}"/>
    <cellStyle name="Normal 2 2 3 5 2 3 2" xfId="8164" xr:uid="{00000000-0005-0000-0000-0000EC130000}"/>
    <cellStyle name="Normal 2 2 3 5 2 4" xfId="2575" xr:uid="{00000000-0005-0000-0000-0000ED130000}"/>
    <cellStyle name="Normal 2 2 3 5 2 4 2" xfId="7338" xr:uid="{00000000-0005-0000-0000-0000EE130000}"/>
    <cellStyle name="Normal 2 2 3 5 2 5" xfId="5612" xr:uid="{00000000-0005-0000-0000-0000EF130000}"/>
    <cellStyle name="Normal 2 2 3 5 3" xfId="1056" xr:uid="{00000000-0005-0000-0000-0000F0130000}"/>
    <cellStyle name="Normal 2 2 3 5 3 2" xfId="4699" xr:uid="{00000000-0005-0000-0000-0000F1130000}"/>
    <cellStyle name="Normal 2 2 3 5 3 2 2" xfId="9462" xr:uid="{00000000-0005-0000-0000-0000F2130000}"/>
    <cellStyle name="Normal 2 2 3 5 3 3" xfId="2778" xr:uid="{00000000-0005-0000-0000-0000F3130000}"/>
    <cellStyle name="Normal 2 2 3 5 3 3 2" xfId="7547" xr:uid="{00000000-0005-0000-0000-0000F4130000}"/>
    <cellStyle name="Normal 2 2 3 5 3 4" xfId="5903" xr:uid="{00000000-0005-0000-0000-0000F5130000}"/>
    <cellStyle name="Normal 2 2 3 5 4" xfId="3929" xr:uid="{00000000-0005-0000-0000-0000F6130000}"/>
    <cellStyle name="Normal 2 2 3 5 4 2" xfId="8693" xr:uid="{00000000-0005-0000-0000-0000F7130000}"/>
    <cellStyle name="Normal 2 2 3 5 5" xfId="3184" xr:uid="{00000000-0005-0000-0000-0000F8130000}"/>
    <cellStyle name="Normal 2 2 3 5 5 2" xfId="7953" xr:uid="{00000000-0005-0000-0000-0000F9130000}"/>
    <cellStyle name="Normal 2 2 3 5 6" xfId="2020" xr:uid="{00000000-0005-0000-0000-0000FA130000}"/>
    <cellStyle name="Normal 2 2 3 5 6 2" xfId="6778" xr:uid="{00000000-0005-0000-0000-0000FB130000}"/>
    <cellStyle name="Normal 2 2 3 5 7" xfId="5131" xr:uid="{00000000-0005-0000-0000-0000FC130000}"/>
    <cellStyle name="Normal 2 2 3 6" xfId="606" xr:uid="{00000000-0005-0000-0000-0000FD130000}"/>
    <cellStyle name="Normal 2 2 3 6 2" xfId="1381" xr:uid="{00000000-0005-0000-0000-0000FE130000}"/>
    <cellStyle name="Normal 2 2 3 6 2 2" xfId="4256" xr:uid="{00000000-0005-0000-0000-0000FF130000}"/>
    <cellStyle name="Normal 2 2 3 6 2 2 2" xfId="9020" xr:uid="{00000000-0005-0000-0000-000000140000}"/>
    <cellStyle name="Normal 2 2 3 6 2 3" xfId="6144" xr:uid="{00000000-0005-0000-0000-000001140000}"/>
    <cellStyle name="Normal 2 2 3 6 3" xfId="3222" xr:uid="{00000000-0005-0000-0000-000002140000}"/>
    <cellStyle name="Normal 2 2 3 6 3 2" xfId="7991" xr:uid="{00000000-0005-0000-0000-000003140000}"/>
    <cellStyle name="Normal 2 2 3 6 4" xfId="2342" xr:uid="{00000000-0005-0000-0000-000004140000}"/>
    <cellStyle name="Normal 2 2 3 6 4 2" xfId="7105" xr:uid="{00000000-0005-0000-0000-000005140000}"/>
    <cellStyle name="Normal 2 2 3 6 5" xfId="5372" xr:uid="{00000000-0005-0000-0000-000006140000}"/>
    <cellStyle name="Normal 2 2 3 7" xfId="884" xr:uid="{00000000-0005-0000-0000-000007140000}"/>
    <cellStyle name="Normal 2 2 3 7 2" xfId="4528" xr:uid="{00000000-0005-0000-0000-000008140000}"/>
    <cellStyle name="Normal 2 2 3 7 2 2" xfId="9291" xr:uid="{00000000-0005-0000-0000-000009140000}"/>
    <cellStyle name="Normal 2 2 3 7 3" xfId="2612" xr:uid="{00000000-0005-0000-0000-00000A140000}"/>
    <cellStyle name="Normal 2 2 3 7 3 2" xfId="7376" xr:uid="{00000000-0005-0000-0000-00000B140000}"/>
    <cellStyle name="Normal 2 2 3 7 4" xfId="5661" xr:uid="{00000000-0005-0000-0000-00000C140000}"/>
    <cellStyle name="Normal 2 2 3 8" xfId="1838" xr:uid="{00000000-0005-0000-0000-00000D140000}"/>
    <cellStyle name="Normal 2 2 3 8 2" xfId="3755" xr:uid="{00000000-0005-0000-0000-00000E140000}"/>
    <cellStyle name="Normal 2 2 3 8 2 2" xfId="8523" xr:uid="{00000000-0005-0000-0000-00000F140000}"/>
    <cellStyle name="Normal 2 2 3 8 3" xfId="6608" xr:uid="{00000000-0005-0000-0000-000010140000}"/>
    <cellStyle name="Normal 2 2 3 9" xfId="3569" xr:uid="{00000000-0005-0000-0000-000011140000}"/>
    <cellStyle name="Normal 2 2 3 9 2" xfId="8337" xr:uid="{00000000-0005-0000-0000-000012140000}"/>
    <cellStyle name="Normal 2 2 4" xfId="70" xr:uid="{00000000-0005-0000-0000-000013140000}"/>
    <cellStyle name="Normal 2 2 5" xfId="71" xr:uid="{00000000-0005-0000-0000-000014140000}"/>
    <cellStyle name="Normal 2 2 5 10" xfId="1654" xr:uid="{00000000-0005-0000-0000-000015140000}"/>
    <cellStyle name="Normal 2 2 5 10 2" xfId="6424" xr:uid="{00000000-0005-0000-0000-000016140000}"/>
    <cellStyle name="Normal 2 2 5 11" xfId="4891" xr:uid="{00000000-0005-0000-0000-000017140000}"/>
    <cellStyle name="Normal 2 2 5 2" xfId="151" xr:uid="{00000000-0005-0000-0000-000018140000}"/>
    <cellStyle name="Normal 2 2 5 2 10" xfId="4941" xr:uid="{00000000-0005-0000-0000-000019140000}"/>
    <cellStyle name="Normal 2 2 5 2 2" xfId="327" xr:uid="{00000000-0005-0000-0000-00001A140000}"/>
    <cellStyle name="Normal 2 2 5 2 2 2" xfId="553" xr:uid="{00000000-0005-0000-0000-00001B140000}"/>
    <cellStyle name="Normal 2 2 5 2 2 2 2" xfId="1328" xr:uid="{00000000-0005-0000-0000-00001C140000}"/>
    <cellStyle name="Normal 2 2 5 2 2 2 2 2" xfId="4203" xr:uid="{00000000-0005-0000-0000-00001D140000}"/>
    <cellStyle name="Normal 2 2 5 2 2 2 2 2 2" xfId="8967" xr:uid="{00000000-0005-0000-0000-00001E140000}"/>
    <cellStyle name="Normal 2 2 5 2 2 2 2 3" xfId="6069" xr:uid="{00000000-0005-0000-0000-00001F140000}"/>
    <cellStyle name="Normal 2 2 5 2 2 2 3" xfId="3447" xr:uid="{00000000-0005-0000-0000-000020140000}"/>
    <cellStyle name="Normal 2 2 5 2 2 2 3 2" xfId="8215" xr:uid="{00000000-0005-0000-0000-000021140000}"/>
    <cellStyle name="Normal 2 2 5 2 2 2 4" xfId="2289" xr:uid="{00000000-0005-0000-0000-000022140000}"/>
    <cellStyle name="Normal 2 2 5 2 2 2 4 2" xfId="7052" xr:uid="{00000000-0005-0000-0000-000023140000}"/>
    <cellStyle name="Normal 2 2 5 2 2 2 5" xfId="5297" xr:uid="{00000000-0005-0000-0000-000024140000}"/>
    <cellStyle name="Normal 2 2 5 2 2 3" xfId="780" xr:uid="{00000000-0005-0000-0000-000025140000}"/>
    <cellStyle name="Normal 2 2 5 2 2 3 2" xfId="1548" xr:uid="{00000000-0005-0000-0000-000026140000}"/>
    <cellStyle name="Normal 2 2 5 2 2 3 2 2" xfId="4424" xr:uid="{00000000-0005-0000-0000-000027140000}"/>
    <cellStyle name="Normal 2 2 5 2 2 3 2 2 2" xfId="9187" xr:uid="{00000000-0005-0000-0000-000028140000}"/>
    <cellStyle name="Normal 2 2 5 2 2 3 2 3" xfId="6315" xr:uid="{00000000-0005-0000-0000-000029140000}"/>
    <cellStyle name="Normal 2 2 5 2 2 3 3" xfId="2509" xr:uid="{00000000-0005-0000-0000-00002A140000}"/>
    <cellStyle name="Normal 2 2 5 2 2 3 3 2" xfId="7272" xr:uid="{00000000-0005-0000-0000-00002B140000}"/>
    <cellStyle name="Normal 2 2 5 2 2 3 4" xfId="5543" xr:uid="{00000000-0005-0000-0000-00002C140000}"/>
    <cellStyle name="Normal 2 2 5 2 2 4" xfId="1107" xr:uid="{00000000-0005-0000-0000-00002D140000}"/>
    <cellStyle name="Normal 2 2 5 2 2 4 2" xfId="4750" xr:uid="{00000000-0005-0000-0000-00002E140000}"/>
    <cellStyle name="Normal 2 2 5 2 2 4 2 2" xfId="9513" xr:uid="{00000000-0005-0000-0000-00002F140000}"/>
    <cellStyle name="Normal 2 2 5 2 2 4 3" xfId="2829" xr:uid="{00000000-0005-0000-0000-000030140000}"/>
    <cellStyle name="Normal 2 2 5 2 2 4 3 2" xfId="7598" xr:uid="{00000000-0005-0000-0000-000031140000}"/>
    <cellStyle name="Normal 2 2 5 2 2 4 4" xfId="5827" xr:uid="{00000000-0005-0000-0000-000032140000}"/>
    <cellStyle name="Normal 2 2 5 2 2 5" xfId="3977" xr:uid="{00000000-0005-0000-0000-000033140000}"/>
    <cellStyle name="Normal 2 2 5 2 2 5 2" xfId="8741" xr:uid="{00000000-0005-0000-0000-000034140000}"/>
    <cellStyle name="Normal 2 2 5 2 2 6" xfId="3114" xr:uid="{00000000-0005-0000-0000-000035140000}"/>
    <cellStyle name="Normal 2 2 5 2 2 6 2" xfId="7883" xr:uid="{00000000-0005-0000-0000-000036140000}"/>
    <cellStyle name="Normal 2 2 5 2 2 7" xfId="2067" xr:uid="{00000000-0005-0000-0000-000037140000}"/>
    <cellStyle name="Normal 2 2 5 2 2 7 2" xfId="6826" xr:uid="{00000000-0005-0000-0000-000038140000}"/>
    <cellStyle name="Normal 2 2 5 2 2 8" xfId="5055" xr:uid="{00000000-0005-0000-0000-000039140000}"/>
    <cellStyle name="Normal 2 2 5 2 3" xfId="480" xr:uid="{00000000-0005-0000-0000-00003A140000}"/>
    <cellStyle name="Normal 2 2 5 2 3 2" xfId="1256" xr:uid="{00000000-0005-0000-0000-00003B140000}"/>
    <cellStyle name="Normal 2 2 5 2 3 2 2" xfId="4130" xr:uid="{00000000-0005-0000-0000-00003C140000}"/>
    <cellStyle name="Normal 2 2 5 2 3 2 2 2" xfId="8894" xr:uid="{00000000-0005-0000-0000-00003D140000}"/>
    <cellStyle name="Normal 2 2 5 2 3 2 3" xfId="5955" xr:uid="{00000000-0005-0000-0000-00003E140000}"/>
    <cellStyle name="Normal 2 2 5 2 3 3" xfId="3273" xr:uid="{00000000-0005-0000-0000-00003F140000}"/>
    <cellStyle name="Normal 2 2 5 2 3 3 2" xfId="8042" xr:uid="{00000000-0005-0000-0000-000040140000}"/>
    <cellStyle name="Normal 2 2 5 2 3 4" xfId="2216" xr:uid="{00000000-0005-0000-0000-000041140000}"/>
    <cellStyle name="Normal 2 2 5 2 3 4 2" xfId="6979" xr:uid="{00000000-0005-0000-0000-000042140000}"/>
    <cellStyle name="Normal 2 2 5 2 3 5" xfId="5183" xr:uid="{00000000-0005-0000-0000-000043140000}"/>
    <cellStyle name="Normal 2 2 5 2 4" xfId="680" xr:uid="{00000000-0005-0000-0000-000044140000}"/>
    <cellStyle name="Normal 2 2 5 2 4 2" xfId="1450" xr:uid="{00000000-0005-0000-0000-000045140000}"/>
    <cellStyle name="Normal 2 2 5 2 4 2 2" xfId="4326" xr:uid="{00000000-0005-0000-0000-000046140000}"/>
    <cellStyle name="Normal 2 2 5 2 4 2 2 2" xfId="9089" xr:uid="{00000000-0005-0000-0000-000047140000}"/>
    <cellStyle name="Normal 2 2 5 2 4 2 3" xfId="6215" xr:uid="{00000000-0005-0000-0000-000048140000}"/>
    <cellStyle name="Normal 2 2 5 2 4 3" xfId="2411" xr:uid="{00000000-0005-0000-0000-000049140000}"/>
    <cellStyle name="Normal 2 2 5 2 4 3 2" xfId="7174" xr:uid="{00000000-0005-0000-0000-00004A140000}"/>
    <cellStyle name="Normal 2 2 5 2 4 4" xfId="5443" xr:uid="{00000000-0005-0000-0000-00004B140000}"/>
    <cellStyle name="Normal 2 2 5 2 5" xfId="935" xr:uid="{00000000-0005-0000-0000-00004C140000}"/>
    <cellStyle name="Normal 2 2 5 2 5 2" xfId="4579" xr:uid="{00000000-0005-0000-0000-00004D140000}"/>
    <cellStyle name="Normal 2 2 5 2 5 2 2" xfId="9342" xr:uid="{00000000-0005-0000-0000-00004E140000}"/>
    <cellStyle name="Normal 2 2 5 2 5 3" xfId="2663" xr:uid="{00000000-0005-0000-0000-00004F140000}"/>
    <cellStyle name="Normal 2 2 5 2 5 3 2" xfId="7427" xr:uid="{00000000-0005-0000-0000-000050140000}"/>
    <cellStyle name="Normal 2 2 5 2 5 4" xfId="5713" xr:uid="{00000000-0005-0000-0000-000051140000}"/>
    <cellStyle name="Normal 2 2 5 2 6" xfId="1906" xr:uid="{00000000-0005-0000-0000-000052140000}"/>
    <cellStyle name="Normal 2 2 5 2 6 2" xfId="3808" xr:uid="{00000000-0005-0000-0000-000053140000}"/>
    <cellStyle name="Normal 2 2 5 2 6 2 2" xfId="8576" xr:uid="{00000000-0005-0000-0000-000054140000}"/>
    <cellStyle name="Normal 2 2 5 2 6 3" xfId="6661" xr:uid="{00000000-0005-0000-0000-000055140000}"/>
    <cellStyle name="Normal 2 2 5 2 7" xfId="3620" xr:uid="{00000000-0005-0000-0000-000056140000}"/>
    <cellStyle name="Normal 2 2 5 2 7 2" xfId="8388" xr:uid="{00000000-0005-0000-0000-000057140000}"/>
    <cellStyle name="Normal 2 2 5 2 8" xfId="3013" xr:uid="{00000000-0005-0000-0000-000058140000}"/>
    <cellStyle name="Normal 2 2 5 2 8 2" xfId="7782" xr:uid="{00000000-0005-0000-0000-000059140000}"/>
    <cellStyle name="Normal 2 2 5 2 9" xfId="1703" xr:uid="{00000000-0005-0000-0000-00005A140000}"/>
    <cellStyle name="Normal 2 2 5 2 9 2" xfId="6473" xr:uid="{00000000-0005-0000-0000-00005B140000}"/>
    <cellStyle name="Normal 2 2 5 3" xfId="243" xr:uid="{00000000-0005-0000-0000-00005C140000}"/>
    <cellStyle name="Normal 2 2 5 3 2" xfId="411" xr:uid="{00000000-0005-0000-0000-00005D140000}"/>
    <cellStyle name="Normal 2 2 5 3 2 2" xfId="1187" xr:uid="{00000000-0005-0000-0000-00005E140000}"/>
    <cellStyle name="Normal 2 2 5 3 2 2 2" xfId="4830" xr:uid="{00000000-0005-0000-0000-00005F140000}"/>
    <cellStyle name="Normal 2 2 5 3 2 2 2 2" xfId="9593" xr:uid="{00000000-0005-0000-0000-000060140000}"/>
    <cellStyle name="Normal 2 2 5 3 2 2 3" xfId="2909" xr:uid="{00000000-0005-0000-0000-000061140000}"/>
    <cellStyle name="Normal 2 2 5 3 2 2 3 2" xfId="7678" xr:uid="{00000000-0005-0000-0000-000062140000}"/>
    <cellStyle name="Normal 2 2 5 3 2 2 4" xfId="6019" xr:uid="{00000000-0005-0000-0000-000063140000}"/>
    <cellStyle name="Normal 2 2 5 3 2 3" xfId="4061" xr:uid="{00000000-0005-0000-0000-000064140000}"/>
    <cellStyle name="Normal 2 2 5 3 2 3 2" xfId="8825" xr:uid="{00000000-0005-0000-0000-000065140000}"/>
    <cellStyle name="Normal 2 2 5 3 2 4" xfId="3533" xr:uid="{00000000-0005-0000-0000-000066140000}"/>
    <cellStyle name="Normal 2 2 5 3 2 4 2" xfId="8301" xr:uid="{00000000-0005-0000-0000-000067140000}"/>
    <cellStyle name="Normal 2 2 5 3 2 5" xfId="2148" xr:uid="{00000000-0005-0000-0000-000068140000}"/>
    <cellStyle name="Normal 2 2 5 3 2 5 2" xfId="6910" xr:uid="{00000000-0005-0000-0000-000069140000}"/>
    <cellStyle name="Normal 2 2 5 3 2 6" xfId="5247" xr:uid="{00000000-0005-0000-0000-00006A140000}"/>
    <cellStyle name="Normal 2 2 5 3 3" xfId="731" xr:uid="{00000000-0005-0000-0000-00006B140000}"/>
    <cellStyle name="Normal 2 2 5 3 3 2" xfId="1499" xr:uid="{00000000-0005-0000-0000-00006C140000}"/>
    <cellStyle name="Normal 2 2 5 3 3 2 2" xfId="4375" xr:uid="{00000000-0005-0000-0000-00006D140000}"/>
    <cellStyle name="Normal 2 2 5 3 3 2 2 2" xfId="9138" xr:uid="{00000000-0005-0000-0000-00006E140000}"/>
    <cellStyle name="Normal 2 2 5 3 3 2 3" xfId="6265" xr:uid="{00000000-0005-0000-0000-00006F140000}"/>
    <cellStyle name="Normal 2 2 5 3 3 3" xfId="3359" xr:uid="{00000000-0005-0000-0000-000070140000}"/>
    <cellStyle name="Normal 2 2 5 3 3 3 2" xfId="8128" xr:uid="{00000000-0005-0000-0000-000071140000}"/>
    <cellStyle name="Normal 2 2 5 3 3 4" xfId="2460" xr:uid="{00000000-0005-0000-0000-000072140000}"/>
    <cellStyle name="Normal 2 2 5 3 3 4 2" xfId="7223" xr:uid="{00000000-0005-0000-0000-000073140000}"/>
    <cellStyle name="Normal 2 2 5 3 3 5" xfId="5493" xr:uid="{00000000-0005-0000-0000-000074140000}"/>
    <cellStyle name="Normal 2 2 5 3 4" xfId="1019" xr:uid="{00000000-0005-0000-0000-000075140000}"/>
    <cellStyle name="Normal 2 2 5 3 4 2" xfId="4663" xr:uid="{00000000-0005-0000-0000-000076140000}"/>
    <cellStyle name="Normal 2 2 5 3 4 2 2" xfId="9426" xr:uid="{00000000-0005-0000-0000-000077140000}"/>
    <cellStyle name="Normal 2 2 5 3 4 3" xfId="2743" xr:uid="{00000000-0005-0000-0000-000078140000}"/>
    <cellStyle name="Normal 2 2 5 3 4 3 2" xfId="7511" xr:uid="{00000000-0005-0000-0000-000079140000}"/>
    <cellStyle name="Normal 2 2 5 3 4 4" xfId="5777" xr:uid="{00000000-0005-0000-0000-00007A140000}"/>
    <cellStyle name="Normal 2 2 5 3 5" xfId="1987" xr:uid="{00000000-0005-0000-0000-00007B140000}"/>
    <cellStyle name="Normal 2 2 5 3 5 2" xfId="3894" xr:uid="{00000000-0005-0000-0000-00007C140000}"/>
    <cellStyle name="Normal 2 2 5 3 5 2 2" xfId="8658" xr:uid="{00000000-0005-0000-0000-00007D140000}"/>
    <cellStyle name="Normal 2 2 5 3 5 3" xfId="6743" xr:uid="{00000000-0005-0000-0000-00007E140000}"/>
    <cellStyle name="Normal 2 2 5 3 6" xfId="3706" xr:uid="{00000000-0005-0000-0000-00007F140000}"/>
    <cellStyle name="Normal 2 2 5 3 6 2" xfId="8474" xr:uid="{00000000-0005-0000-0000-000080140000}"/>
    <cellStyle name="Normal 2 2 5 3 7" xfId="3064" xr:uid="{00000000-0005-0000-0000-000081140000}"/>
    <cellStyle name="Normal 2 2 5 3 7 2" xfId="7833" xr:uid="{00000000-0005-0000-0000-000082140000}"/>
    <cellStyle name="Normal 2 2 5 3 8" xfId="1787" xr:uid="{00000000-0005-0000-0000-000083140000}"/>
    <cellStyle name="Normal 2 2 5 3 8 2" xfId="6559" xr:uid="{00000000-0005-0000-0000-000084140000}"/>
    <cellStyle name="Normal 2 2 5 3 9" xfId="5005" xr:uid="{00000000-0005-0000-0000-000085140000}"/>
    <cellStyle name="Normal 2 2 5 4" xfId="281" xr:uid="{00000000-0005-0000-0000-000086140000}"/>
    <cellStyle name="Normal 2 2 5 4 2" xfId="848" xr:uid="{00000000-0005-0000-0000-000087140000}"/>
    <cellStyle name="Normal 2 2 5 4 2 2" xfId="1616" xr:uid="{00000000-0005-0000-0000-000088140000}"/>
    <cellStyle name="Normal 2 2 5 4 2 2 2" xfId="4492" xr:uid="{00000000-0005-0000-0000-000089140000}"/>
    <cellStyle name="Normal 2 2 5 4 2 2 2 2" xfId="9255" xr:uid="{00000000-0005-0000-0000-00008A140000}"/>
    <cellStyle name="Normal 2 2 5 4 2 2 3" xfId="6386" xr:uid="{00000000-0005-0000-0000-00008B140000}"/>
    <cellStyle name="Normal 2 2 5 4 2 3" xfId="3398" xr:uid="{00000000-0005-0000-0000-00008C140000}"/>
    <cellStyle name="Normal 2 2 5 4 2 3 2" xfId="8166" xr:uid="{00000000-0005-0000-0000-00008D140000}"/>
    <cellStyle name="Normal 2 2 5 4 2 4" xfId="2577" xr:uid="{00000000-0005-0000-0000-00008E140000}"/>
    <cellStyle name="Normal 2 2 5 4 2 4 2" xfId="7340" xr:uid="{00000000-0005-0000-0000-00008F140000}"/>
    <cellStyle name="Normal 2 2 5 4 2 5" xfId="5614" xr:uid="{00000000-0005-0000-0000-000090140000}"/>
    <cellStyle name="Normal 2 2 5 4 3" xfId="1058" xr:uid="{00000000-0005-0000-0000-000091140000}"/>
    <cellStyle name="Normal 2 2 5 4 3 2" xfId="4701" xr:uid="{00000000-0005-0000-0000-000092140000}"/>
    <cellStyle name="Normal 2 2 5 4 3 2 2" xfId="9464" xr:uid="{00000000-0005-0000-0000-000093140000}"/>
    <cellStyle name="Normal 2 2 5 4 3 3" xfId="2780" xr:uid="{00000000-0005-0000-0000-000094140000}"/>
    <cellStyle name="Normal 2 2 5 4 3 3 2" xfId="7549" xr:uid="{00000000-0005-0000-0000-000095140000}"/>
    <cellStyle name="Normal 2 2 5 4 3 4" xfId="5905" xr:uid="{00000000-0005-0000-0000-000096140000}"/>
    <cellStyle name="Normal 2 2 5 4 4" xfId="3931" xr:uid="{00000000-0005-0000-0000-000097140000}"/>
    <cellStyle name="Normal 2 2 5 4 4 2" xfId="8695" xr:uid="{00000000-0005-0000-0000-000098140000}"/>
    <cellStyle name="Normal 2 2 5 4 5" xfId="3186" xr:uid="{00000000-0005-0000-0000-000099140000}"/>
    <cellStyle name="Normal 2 2 5 4 5 2" xfId="7955" xr:uid="{00000000-0005-0000-0000-00009A140000}"/>
    <cellStyle name="Normal 2 2 5 4 6" xfId="2022" xr:uid="{00000000-0005-0000-0000-00009B140000}"/>
    <cellStyle name="Normal 2 2 5 4 6 2" xfId="6780" xr:uid="{00000000-0005-0000-0000-00009C140000}"/>
    <cellStyle name="Normal 2 2 5 4 7" xfId="5133" xr:uid="{00000000-0005-0000-0000-00009D140000}"/>
    <cellStyle name="Normal 2 2 5 5" xfId="608" xr:uid="{00000000-0005-0000-0000-00009E140000}"/>
    <cellStyle name="Normal 2 2 5 5 2" xfId="1383" xr:uid="{00000000-0005-0000-0000-00009F140000}"/>
    <cellStyle name="Normal 2 2 5 5 2 2" xfId="4258" xr:uid="{00000000-0005-0000-0000-0000A0140000}"/>
    <cellStyle name="Normal 2 2 5 5 2 2 2" xfId="9022" xr:uid="{00000000-0005-0000-0000-0000A1140000}"/>
    <cellStyle name="Normal 2 2 5 5 2 3" xfId="6146" xr:uid="{00000000-0005-0000-0000-0000A2140000}"/>
    <cellStyle name="Normal 2 2 5 5 3" xfId="3224" xr:uid="{00000000-0005-0000-0000-0000A3140000}"/>
    <cellStyle name="Normal 2 2 5 5 3 2" xfId="7993" xr:uid="{00000000-0005-0000-0000-0000A4140000}"/>
    <cellStyle name="Normal 2 2 5 5 4" xfId="2344" xr:uid="{00000000-0005-0000-0000-0000A5140000}"/>
    <cellStyle name="Normal 2 2 5 5 4 2" xfId="7107" xr:uid="{00000000-0005-0000-0000-0000A6140000}"/>
    <cellStyle name="Normal 2 2 5 5 5" xfId="5374" xr:uid="{00000000-0005-0000-0000-0000A7140000}"/>
    <cellStyle name="Normal 2 2 5 6" xfId="886" xr:uid="{00000000-0005-0000-0000-0000A8140000}"/>
    <cellStyle name="Normal 2 2 5 6 2" xfId="4530" xr:uid="{00000000-0005-0000-0000-0000A9140000}"/>
    <cellStyle name="Normal 2 2 5 6 2 2" xfId="9293" xr:uid="{00000000-0005-0000-0000-0000AA140000}"/>
    <cellStyle name="Normal 2 2 5 6 3" xfId="2614" xr:uid="{00000000-0005-0000-0000-0000AB140000}"/>
    <cellStyle name="Normal 2 2 5 6 3 2" xfId="7378" xr:uid="{00000000-0005-0000-0000-0000AC140000}"/>
    <cellStyle name="Normal 2 2 5 6 4" xfId="5663" xr:uid="{00000000-0005-0000-0000-0000AD140000}"/>
    <cellStyle name="Normal 2 2 5 7" xfId="1840" xr:uid="{00000000-0005-0000-0000-0000AE140000}"/>
    <cellStyle name="Normal 2 2 5 7 2" xfId="3757" xr:uid="{00000000-0005-0000-0000-0000AF140000}"/>
    <cellStyle name="Normal 2 2 5 7 2 2" xfId="8525" xr:uid="{00000000-0005-0000-0000-0000B0140000}"/>
    <cellStyle name="Normal 2 2 5 7 3" xfId="6610" xr:uid="{00000000-0005-0000-0000-0000B1140000}"/>
    <cellStyle name="Normal 2 2 5 8" xfId="3571" xr:uid="{00000000-0005-0000-0000-0000B2140000}"/>
    <cellStyle name="Normal 2 2 5 8 2" xfId="8339" xr:uid="{00000000-0005-0000-0000-0000B3140000}"/>
    <cellStyle name="Normal 2 2 5 9" xfId="2953" xr:uid="{00000000-0005-0000-0000-0000B4140000}"/>
    <cellStyle name="Normal 2 2 5 9 2" xfId="7722" xr:uid="{00000000-0005-0000-0000-0000B5140000}"/>
    <cellStyle name="Normal 2 2 6" xfId="97" xr:uid="{00000000-0005-0000-0000-0000B6140000}"/>
    <cellStyle name="Normal 2 2 6 2" xfId="203" xr:uid="{00000000-0005-0000-0000-0000B7140000}"/>
    <cellStyle name="Normal 2 2 6 2 2" xfId="1100" xr:uid="{00000000-0005-0000-0000-0000B8140000}"/>
    <cellStyle name="Normal 2 2 6 2 2 2" xfId="4743" xr:uid="{00000000-0005-0000-0000-0000B9140000}"/>
    <cellStyle name="Normal 2 2 6 2 2 2 2" xfId="9506" xr:uid="{00000000-0005-0000-0000-0000BA140000}"/>
    <cellStyle name="Normal 2 2 6 2 2 3" xfId="3440" xr:uid="{00000000-0005-0000-0000-0000BB140000}"/>
    <cellStyle name="Normal 2 2 6 2 2 3 2" xfId="8208" xr:uid="{00000000-0005-0000-0000-0000BC140000}"/>
    <cellStyle name="Normal 2 2 6 2 2 4" xfId="2822" xr:uid="{00000000-0005-0000-0000-0000BD140000}"/>
    <cellStyle name="Normal 2 2 6 2 2 4 2" xfId="7591" xr:uid="{00000000-0005-0000-0000-0000BE140000}"/>
    <cellStyle name="Normal 2 2 6 2 2 5" xfId="6308" xr:uid="{00000000-0005-0000-0000-0000BF140000}"/>
    <cellStyle name="Normal 2 2 6 2 3" xfId="320" xr:uid="{00000000-0005-0000-0000-0000C0140000}"/>
    <cellStyle name="Normal 2 2 6 2 3 2" xfId="3970" xr:uid="{00000000-0005-0000-0000-0000C1140000}"/>
    <cellStyle name="Normal 2 2 6 2 3 2 2" xfId="8734" xr:uid="{00000000-0005-0000-0000-0000C2140000}"/>
    <cellStyle name="Normal 2 2 6 2 3 3" xfId="6819" xr:uid="{00000000-0005-0000-0000-0000C3140000}"/>
    <cellStyle name="Normal 2 2 6 2 4" xfId="3857" xr:uid="{00000000-0005-0000-0000-0000C4140000}"/>
    <cellStyle name="Normal 2 2 6 2 5" xfId="3107" xr:uid="{00000000-0005-0000-0000-0000C5140000}"/>
    <cellStyle name="Normal 2 2 6 2 5 2" xfId="7876" xr:uid="{00000000-0005-0000-0000-0000C6140000}"/>
    <cellStyle name="Normal 2 2 6 2 6" xfId="1956" xr:uid="{00000000-0005-0000-0000-0000C7140000}"/>
    <cellStyle name="Normal 2 2 6 2 7" xfId="5536" xr:uid="{00000000-0005-0000-0000-0000C8140000}"/>
    <cellStyle name="Normal 2 2 6 3" xfId="928" xr:uid="{00000000-0005-0000-0000-0000C9140000}"/>
    <cellStyle name="Normal 2 2 6 3 2" xfId="4572" xr:uid="{00000000-0005-0000-0000-0000CA140000}"/>
    <cellStyle name="Normal 2 2 6 3 2 2" xfId="9335" xr:uid="{00000000-0005-0000-0000-0000CB140000}"/>
    <cellStyle name="Normal 2 2 6 3 3" xfId="3266" xr:uid="{00000000-0005-0000-0000-0000CC140000}"/>
    <cellStyle name="Normal 2 2 6 3 3 2" xfId="8035" xr:uid="{00000000-0005-0000-0000-0000CD140000}"/>
    <cellStyle name="Normal 2 2 6 3 4" xfId="2656" xr:uid="{00000000-0005-0000-0000-0000CE140000}"/>
    <cellStyle name="Normal 2 2 6 3 4 2" xfId="7420" xr:uid="{00000000-0005-0000-0000-0000CF140000}"/>
    <cellStyle name="Normal 2 2 6 3 5" xfId="6139" xr:uid="{00000000-0005-0000-0000-0000D0140000}"/>
    <cellStyle name="Normal 2 2 6 4" xfId="214" xr:uid="{00000000-0005-0000-0000-0000D1140000}"/>
    <cellStyle name="Normal 2 2 6 4 2" xfId="3865" xr:uid="{00000000-0005-0000-0000-0000D2140000}"/>
    <cellStyle name="Normal 2 2 6 4 2 2" xfId="8629" xr:uid="{00000000-0005-0000-0000-0000D3140000}"/>
    <cellStyle name="Normal 2 2 6 4 3" xfId="6714" xr:uid="{00000000-0005-0000-0000-0000D4140000}"/>
    <cellStyle name="Normal 2 2 6 5" xfId="1860" xr:uid="{00000000-0005-0000-0000-0000D5140000}"/>
    <cellStyle name="Normal 2 2 6 6" xfId="3613" xr:uid="{00000000-0005-0000-0000-0000D6140000}"/>
    <cellStyle name="Normal 2 2 6 6 2" xfId="8381" xr:uid="{00000000-0005-0000-0000-0000D7140000}"/>
    <cellStyle name="Normal 2 2 6 7" xfId="3006" xr:uid="{00000000-0005-0000-0000-0000D8140000}"/>
    <cellStyle name="Normal 2 2 6 7 2" xfId="7775" xr:uid="{00000000-0005-0000-0000-0000D9140000}"/>
    <cellStyle name="Normal 2 2 6 8" xfId="1696" xr:uid="{00000000-0005-0000-0000-0000DA140000}"/>
    <cellStyle name="Normal 2 2 6 8 2" xfId="6466" xr:uid="{00000000-0005-0000-0000-0000DB140000}"/>
    <cellStyle name="Normal 2 2 6 9" xfId="5367" xr:uid="{00000000-0005-0000-0000-0000DC140000}"/>
    <cellStyle name="Normal 2 2 7" xfId="122" xr:uid="{00000000-0005-0000-0000-0000DD140000}"/>
    <cellStyle name="Normal 2 2 7 2" xfId="404" xr:uid="{00000000-0005-0000-0000-0000DE140000}"/>
    <cellStyle name="Normal 2 2 7 2 2" xfId="4054" xr:uid="{00000000-0005-0000-0000-0000DF140000}"/>
    <cellStyle name="Normal 2 2 7 2 2 2" xfId="8818" xr:uid="{00000000-0005-0000-0000-0000E0140000}"/>
    <cellStyle name="Normal 2 2 7 2 3" xfId="3526" xr:uid="{00000000-0005-0000-0000-0000E1140000}"/>
    <cellStyle name="Normal 2 2 7 2 3 2" xfId="8294" xr:uid="{00000000-0005-0000-0000-0000E2140000}"/>
    <cellStyle name="Normal 2 2 7 2 4" xfId="2141" xr:uid="{00000000-0005-0000-0000-0000E3140000}"/>
    <cellStyle name="Normal 2 2 7 2 4 2" xfId="6903" xr:uid="{00000000-0005-0000-0000-0000E4140000}"/>
    <cellStyle name="Normal 2 2 7 2 5" xfId="6258" xr:uid="{00000000-0005-0000-0000-0000E5140000}"/>
    <cellStyle name="Normal 2 2 7 3" xfId="1012" xr:uid="{00000000-0005-0000-0000-0000E6140000}"/>
    <cellStyle name="Normal 2 2 7 3 2" xfId="4656" xr:uid="{00000000-0005-0000-0000-0000E7140000}"/>
    <cellStyle name="Normal 2 2 7 3 2 2" xfId="9419" xr:uid="{00000000-0005-0000-0000-0000E8140000}"/>
    <cellStyle name="Normal 2 2 7 3 3" xfId="3352" xr:uid="{00000000-0005-0000-0000-0000E9140000}"/>
    <cellStyle name="Normal 2 2 7 3 3 2" xfId="8121" xr:uid="{00000000-0005-0000-0000-0000EA140000}"/>
    <cellStyle name="Normal 2 2 7 3 4" xfId="7504" xr:uid="{00000000-0005-0000-0000-0000EB140000}"/>
    <cellStyle name="Normal 2 2 7 4" xfId="236" xr:uid="{00000000-0005-0000-0000-0000EC140000}"/>
    <cellStyle name="Normal 2 2 7 4 2" xfId="3887" xr:uid="{00000000-0005-0000-0000-0000ED140000}"/>
    <cellStyle name="Normal 2 2 7 4 2 2" xfId="8651" xr:uid="{00000000-0005-0000-0000-0000EE140000}"/>
    <cellStyle name="Normal 2 2 7 4 3" xfId="6736" xr:uid="{00000000-0005-0000-0000-0000EF140000}"/>
    <cellStyle name="Normal 2 2 7 5" xfId="1877" xr:uid="{00000000-0005-0000-0000-0000F0140000}"/>
    <cellStyle name="Normal 2 2 7 6" xfId="3699" xr:uid="{00000000-0005-0000-0000-0000F1140000}"/>
    <cellStyle name="Normal 2 2 7 6 2" xfId="8467" xr:uid="{00000000-0005-0000-0000-0000F2140000}"/>
    <cellStyle name="Normal 2 2 7 7" xfId="3057" xr:uid="{00000000-0005-0000-0000-0000F3140000}"/>
    <cellStyle name="Normal 2 2 7 7 2" xfId="7826" xr:uid="{00000000-0005-0000-0000-0000F4140000}"/>
    <cellStyle name="Normal 2 2 7 8" xfId="1780" xr:uid="{00000000-0005-0000-0000-0000F5140000}"/>
    <cellStyle name="Normal 2 2 7 8 2" xfId="6552" xr:uid="{00000000-0005-0000-0000-0000F6140000}"/>
    <cellStyle name="Normal 2 2 7 9" xfId="5486" xr:uid="{00000000-0005-0000-0000-0000F7140000}"/>
    <cellStyle name="Normal 2 2 8" xfId="274" xr:uid="{00000000-0005-0000-0000-0000F8140000}"/>
    <cellStyle name="Normal 2 2 8 2" xfId="1051" xr:uid="{00000000-0005-0000-0000-0000F9140000}"/>
    <cellStyle name="Normal 2 2 8 2 2" xfId="4694" xr:uid="{00000000-0005-0000-0000-0000FA140000}"/>
    <cellStyle name="Normal 2 2 8 2 2 2" xfId="9457" xr:uid="{00000000-0005-0000-0000-0000FB140000}"/>
    <cellStyle name="Normal 2 2 8 2 3" xfId="3391" xr:uid="{00000000-0005-0000-0000-0000FC140000}"/>
    <cellStyle name="Normal 2 2 8 2 3 2" xfId="8159" xr:uid="{00000000-0005-0000-0000-0000FD140000}"/>
    <cellStyle name="Normal 2 2 8 2 4" xfId="2773" xr:uid="{00000000-0005-0000-0000-0000FE140000}"/>
    <cellStyle name="Normal 2 2 8 2 4 2" xfId="7542" xr:uid="{00000000-0005-0000-0000-0000FF140000}"/>
    <cellStyle name="Normal 2 2 8 2 5" xfId="6379" xr:uid="{00000000-0005-0000-0000-000000150000}"/>
    <cellStyle name="Normal 2 2 8 3" xfId="3924" xr:uid="{00000000-0005-0000-0000-000001150000}"/>
    <cellStyle name="Normal 2 2 8 3 2" xfId="8688" xr:uid="{00000000-0005-0000-0000-000002150000}"/>
    <cellStyle name="Normal 2 2 8 4" xfId="3179" xr:uid="{00000000-0005-0000-0000-000003150000}"/>
    <cellStyle name="Normal 2 2 8 4 2" xfId="7948" xr:uid="{00000000-0005-0000-0000-000004150000}"/>
    <cellStyle name="Normal 2 2 8 5" xfId="2015" xr:uid="{00000000-0005-0000-0000-000005150000}"/>
    <cellStyle name="Normal 2 2 8 5 2" xfId="6773" xr:uid="{00000000-0005-0000-0000-000006150000}"/>
    <cellStyle name="Normal 2 2 8 6" xfId="5607" xr:uid="{00000000-0005-0000-0000-000007150000}"/>
    <cellStyle name="Normal 2 2 9" xfId="879" xr:uid="{00000000-0005-0000-0000-000008150000}"/>
    <cellStyle name="Normal 2 2 9 2" xfId="4523" xr:uid="{00000000-0005-0000-0000-000009150000}"/>
    <cellStyle name="Normal 2 2 9 2 2" xfId="9286" xr:uid="{00000000-0005-0000-0000-00000A150000}"/>
    <cellStyle name="Normal 2 2 9 3" xfId="3217" xr:uid="{00000000-0005-0000-0000-00000B150000}"/>
    <cellStyle name="Normal 2 2 9 3 2" xfId="7986" xr:uid="{00000000-0005-0000-0000-00000C150000}"/>
    <cellStyle name="Normal 2 2 9 4" xfId="7371" xr:uid="{00000000-0005-0000-0000-00000D150000}"/>
    <cellStyle name="Normal 2 3" xfId="72" xr:uid="{00000000-0005-0000-0000-00000E150000}"/>
    <cellStyle name="Normal 2 3 10" xfId="1841" xr:uid="{00000000-0005-0000-0000-00000F150000}"/>
    <cellStyle name="Normal 2 3 10 2" xfId="3758" xr:uid="{00000000-0005-0000-0000-000010150000}"/>
    <cellStyle name="Normal 2 3 10 2 2" xfId="8526" xr:uid="{00000000-0005-0000-0000-000011150000}"/>
    <cellStyle name="Normal 2 3 10 3" xfId="6611" xr:uid="{00000000-0005-0000-0000-000012150000}"/>
    <cellStyle name="Normal 2 3 11" xfId="3572" xr:uid="{00000000-0005-0000-0000-000013150000}"/>
    <cellStyle name="Normal 2 3 11 2" xfId="8340" xr:uid="{00000000-0005-0000-0000-000014150000}"/>
    <cellStyle name="Normal 2 3 12" xfId="2954" xr:uid="{00000000-0005-0000-0000-000015150000}"/>
    <cellStyle name="Normal 2 3 12 2" xfId="7723" xr:uid="{00000000-0005-0000-0000-000016150000}"/>
    <cellStyle name="Normal 2 3 13" xfId="1655" xr:uid="{00000000-0005-0000-0000-000017150000}"/>
    <cellStyle name="Normal 2 3 13 2" xfId="6425" xr:uid="{00000000-0005-0000-0000-000018150000}"/>
    <cellStyle name="Normal 2 3 14" xfId="4892" xr:uid="{00000000-0005-0000-0000-000019150000}"/>
    <cellStyle name="Normal 2 3 2" xfId="73" xr:uid="{00000000-0005-0000-0000-00001A150000}"/>
    <cellStyle name="Normal 2 3 2 10" xfId="2955" xr:uid="{00000000-0005-0000-0000-00001B150000}"/>
    <cellStyle name="Normal 2 3 2 10 2" xfId="7724" xr:uid="{00000000-0005-0000-0000-00001C150000}"/>
    <cellStyle name="Normal 2 3 2 11" xfId="1656" xr:uid="{00000000-0005-0000-0000-00001D150000}"/>
    <cellStyle name="Normal 2 3 2 11 2" xfId="6426" xr:uid="{00000000-0005-0000-0000-00001E150000}"/>
    <cellStyle name="Normal 2 3 2 12" xfId="4893" xr:uid="{00000000-0005-0000-0000-00001F150000}"/>
    <cellStyle name="Normal 2 3 2 2" xfId="74" xr:uid="{00000000-0005-0000-0000-000020150000}"/>
    <cellStyle name="Normal 2 3 2 2 10" xfId="1657" xr:uid="{00000000-0005-0000-0000-000021150000}"/>
    <cellStyle name="Normal 2 3 2 2 10 2" xfId="6427" xr:uid="{00000000-0005-0000-0000-000022150000}"/>
    <cellStyle name="Normal 2 3 2 2 11" xfId="4894" xr:uid="{00000000-0005-0000-0000-000023150000}"/>
    <cellStyle name="Normal 2 3 2 2 2" xfId="154" xr:uid="{00000000-0005-0000-0000-000024150000}"/>
    <cellStyle name="Normal 2 3 2 2 2 10" xfId="4944" xr:uid="{00000000-0005-0000-0000-000025150000}"/>
    <cellStyle name="Normal 2 3 2 2 2 2" xfId="330" xr:uid="{00000000-0005-0000-0000-000026150000}"/>
    <cellStyle name="Normal 2 3 2 2 2 2 2" xfId="556" xr:uid="{00000000-0005-0000-0000-000027150000}"/>
    <cellStyle name="Normal 2 3 2 2 2 2 2 2" xfId="1331" xr:uid="{00000000-0005-0000-0000-000028150000}"/>
    <cellStyle name="Normal 2 3 2 2 2 2 2 2 2" xfId="4206" xr:uid="{00000000-0005-0000-0000-000029150000}"/>
    <cellStyle name="Normal 2 3 2 2 2 2 2 2 2 2" xfId="8970" xr:uid="{00000000-0005-0000-0000-00002A150000}"/>
    <cellStyle name="Normal 2 3 2 2 2 2 2 2 3" xfId="6072" xr:uid="{00000000-0005-0000-0000-00002B150000}"/>
    <cellStyle name="Normal 2 3 2 2 2 2 2 3" xfId="3450" xr:uid="{00000000-0005-0000-0000-00002C150000}"/>
    <cellStyle name="Normal 2 3 2 2 2 2 2 3 2" xfId="8218" xr:uid="{00000000-0005-0000-0000-00002D150000}"/>
    <cellStyle name="Normal 2 3 2 2 2 2 2 4" xfId="2292" xr:uid="{00000000-0005-0000-0000-00002E150000}"/>
    <cellStyle name="Normal 2 3 2 2 2 2 2 4 2" xfId="7055" xr:uid="{00000000-0005-0000-0000-00002F150000}"/>
    <cellStyle name="Normal 2 3 2 2 2 2 2 5" xfId="5300" xr:uid="{00000000-0005-0000-0000-000030150000}"/>
    <cellStyle name="Normal 2 3 2 2 2 2 3" xfId="783" xr:uid="{00000000-0005-0000-0000-000031150000}"/>
    <cellStyle name="Normal 2 3 2 2 2 2 3 2" xfId="1551" xr:uid="{00000000-0005-0000-0000-000032150000}"/>
    <cellStyle name="Normal 2 3 2 2 2 2 3 2 2" xfId="4427" xr:uid="{00000000-0005-0000-0000-000033150000}"/>
    <cellStyle name="Normal 2 3 2 2 2 2 3 2 2 2" xfId="9190" xr:uid="{00000000-0005-0000-0000-000034150000}"/>
    <cellStyle name="Normal 2 3 2 2 2 2 3 2 3" xfId="6318" xr:uid="{00000000-0005-0000-0000-000035150000}"/>
    <cellStyle name="Normal 2 3 2 2 2 2 3 3" xfId="2512" xr:uid="{00000000-0005-0000-0000-000036150000}"/>
    <cellStyle name="Normal 2 3 2 2 2 2 3 3 2" xfId="7275" xr:uid="{00000000-0005-0000-0000-000037150000}"/>
    <cellStyle name="Normal 2 3 2 2 2 2 3 4" xfId="5546" xr:uid="{00000000-0005-0000-0000-000038150000}"/>
    <cellStyle name="Normal 2 3 2 2 2 2 4" xfId="1110" xr:uid="{00000000-0005-0000-0000-000039150000}"/>
    <cellStyle name="Normal 2 3 2 2 2 2 4 2" xfId="4753" xr:uid="{00000000-0005-0000-0000-00003A150000}"/>
    <cellStyle name="Normal 2 3 2 2 2 2 4 2 2" xfId="9516" xr:uid="{00000000-0005-0000-0000-00003B150000}"/>
    <cellStyle name="Normal 2 3 2 2 2 2 4 3" xfId="2832" xr:uid="{00000000-0005-0000-0000-00003C150000}"/>
    <cellStyle name="Normal 2 3 2 2 2 2 4 3 2" xfId="7601" xr:uid="{00000000-0005-0000-0000-00003D150000}"/>
    <cellStyle name="Normal 2 3 2 2 2 2 4 4" xfId="5830" xr:uid="{00000000-0005-0000-0000-00003E150000}"/>
    <cellStyle name="Normal 2 3 2 2 2 2 5" xfId="3980" xr:uid="{00000000-0005-0000-0000-00003F150000}"/>
    <cellStyle name="Normal 2 3 2 2 2 2 5 2" xfId="8744" xr:uid="{00000000-0005-0000-0000-000040150000}"/>
    <cellStyle name="Normal 2 3 2 2 2 2 6" xfId="3117" xr:uid="{00000000-0005-0000-0000-000041150000}"/>
    <cellStyle name="Normal 2 3 2 2 2 2 6 2" xfId="7886" xr:uid="{00000000-0005-0000-0000-000042150000}"/>
    <cellStyle name="Normal 2 3 2 2 2 2 7" xfId="2070" xr:uid="{00000000-0005-0000-0000-000043150000}"/>
    <cellStyle name="Normal 2 3 2 2 2 2 7 2" xfId="6829" xr:uid="{00000000-0005-0000-0000-000044150000}"/>
    <cellStyle name="Normal 2 3 2 2 2 2 8" xfId="5058" xr:uid="{00000000-0005-0000-0000-000045150000}"/>
    <cellStyle name="Normal 2 3 2 2 2 3" xfId="483" xr:uid="{00000000-0005-0000-0000-000046150000}"/>
    <cellStyle name="Normal 2 3 2 2 2 3 2" xfId="1259" xr:uid="{00000000-0005-0000-0000-000047150000}"/>
    <cellStyle name="Normal 2 3 2 2 2 3 2 2" xfId="4133" xr:uid="{00000000-0005-0000-0000-000048150000}"/>
    <cellStyle name="Normal 2 3 2 2 2 3 2 2 2" xfId="8897" xr:uid="{00000000-0005-0000-0000-000049150000}"/>
    <cellStyle name="Normal 2 3 2 2 2 3 2 3" xfId="5958" xr:uid="{00000000-0005-0000-0000-00004A150000}"/>
    <cellStyle name="Normal 2 3 2 2 2 3 3" xfId="3276" xr:uid="{00000000-0005-0000-0000-00004B150000}"/>
    <cellStyle name="Normal 2 3 2 2 2 3 3 2" xfId="8045" xr:uid="{00000000-0005-0000-0000-00004C150000}"/>
    <cellStyle name="Normal 2 3 2 2 2 3 4" xfId="2219" xr:uid="{00000000-0005-0000-0000-00004D150000}"/>
    <cellStyle name="Normal 2 3 2 2 2 3 4 2" xfId="6982" xr:uid="{00000000-0005-0000-0000-00004E150000}"/>
    <cellStyle name="Normal 2 3 2 2 2 3 5" xfId="5186" xr:uid="{00000000-0005-0000-0000-00004F150000}"/>
    <cellStyle name="Normal 2 3 2 2 2 4" xfId="683" xr:uid="{00000000-0005-0000-0000-000050150000}"/>
    <cellStyle name="Normal 2 3 2 2 2 4 2" xfId="1453" xr:uid="{00000000-0005-0000-0000-000051150000}"/>
    <cellStyle name="Normal 2 3 2 2 2 4 2 2" xfId="4329" xr:uid="{00000000-0005-0000-0000-000052150000}"/>
    <cellStyle name="Normal 2 3 2 2 2 4 2 2 2" xfId="9092" xr:uid="{00000000-0005-0000-0000-000053150000}"/>
    <cellStyle name="Normal 2 3 2 2 2 4 2 3" xfId="6218" xr:uid="{00000000-0005-0000-0000-000054150000}"/>
    <cellStyle name="Normal 2 3 2 2 2 4 3" xfId="2414" xr:uid="{00000000-0005-0000-0000-000055150000}"/>
    <cellStyle name="Normal 2 3 2 2 2 4 3 2" xfId="7177" xr:uid="{00000000-0005-0000-0000-000056150000}"/>
    <cellStyle name="Normal 2 3 2 2 2 4 4" xfId="5446" xr:uid="{00000000-0005-0000-0000-000057150000}"/>
    <cellStyle name="Normal 2 3 2 2 2 5" xfId="938" xr:uid="{00000000-0005-0000-0000-000058150000}"/>
    <cellStyle name="Normal 2 3 2 2 2 5 2" xfId="4582" xr:uid="{00000000-0005-0000-0000-000059150000}"/>
    <cellStyle name="Normal 2 3 2 2 2 5 2 2" xfId="9345" xr:uid="{00000000-0005-0000-0000-00005A150000}"/>
    <cellStyle name="Normal 2 3 2 2 2 5 3" xfId="2666" xr:uid="{00000000-0005-0000-0000-00005B150000}"/>
    <cellStyle name="Normal 2 3 2 2 2 5 3 2" xfId="7430" xr:uid="{00000000-0005-0000-0000-00005C150000}"/>
    <cellStyle name="Normal 2 3 2 2 2 5 4" xfId="5716" xr:uid="{00000000-0005-0000-0000-00005D150000}"/>
    <cellStyle name="Normal 2 3 2 2 2 6" xfId="1909" xr:uid="{00000000-0005-0000-0000-00005E150000}"/>
    <cellStyle name="Normal 2 3 2 2 2 6 2" xfId="3811" xr:uid="{00000000-0005-0000-0000-00005F150000}"/>
    <cellStyle name="Normal 2 3 2 2 2 6 2 2" xfId="8579" xr:uid="{00000000-0005-0000-0000-000060150000}"/>
    <cellStyle name="Normal 2 3 2 2 2 6 3" xfId="6664" xr:uid="{00000000-0005-0000-0000-000061150000}"/>
    <cellStyle name="Normal 2 3 2 2 2 7" xfId="3623" xr:uid="{00000000-0005-0000-0000-000062150000}"/>
    <cellStyle name="Normal 2 3 2 2 2 7 2" xfId="8391" xr:uid="{00000000-0005-0000-0000-000063150000}"/>
    <cellStyle name="Normal 2 3 2 2 2 8" xfId="3016" xr:uid="{00000000-0005-0000-0000-000064150000}"/>
    <cellStyle name="Normal 2 3 2 2 2 8 2" xfId="7785" xr:uid="{00000000-0005-0000-0000-000065150000}"/>
    <cellStyle name="Normal 2 3 2 2 2 9" xfId="1706" xr:uid="{00000000-0005-0000-0000-000066150000}"/>
    <cellStyle name="Normal 2 3 2 2 2 9 2" xfId="6476" xr:uid="{00000000-0005-0000-0000-000067150000}"/>
    <cellStyle name="Normal 2 3 2 2 3" xfId="246" xr:uid="{00000000-0005-0000-0000-000068150000}"/>
    <cellStyle name="Normal 2 3 2 2 3 2" xfId="414" xr:uid="{00000000-0005-0000-0000-000069150000}"/>
    <cellStyle name="Normal 2 3 2 2 3 2 2" xfId="1190" xr:uid="{00000000-0005-0000-0000-00006A150000}"/>
    <cellStyle name="Normal 2 3 2 2 3 2 2 2" xfId="4833" xr:uid="{00000000-0005-0000-0000-00006B150000}"/>
    <cellStyle name="Normal 2 3 2 2 3 2 2 2 2" xfId="9596" xr:uid="{00000000-0005-0000-0000-00006C150000}"/>
    <cellStyle name="Normal 2 3 2 2 3 2 2 3" xfId="2912" xr:uid="{00000000-0005-0000-0000-00006D150000}"/>
    <cellStyle name="Normal 2 3 2 2 3 2 2 3 2" xfId="7681" xr:uid="{00000000-0005-0000-0000-00006E150000}"/>
    <cellStyle name="Normal 2 3 2 2 3 2 2 4" xfId="6022" xr:uid="{00000000-0005-0000-0000-00006F150000}"/>
    <cellStyle name="Normal 2 3 2 2 3 2 3" xfId="4064" xr:uid="{00000000-0005-0000-0000-000070150000}"/>
    <cellStyle name="Normal 2 3 2 2 3 2 3 2" xfId="8828" xr:uid="{00000000-0005-0000-0000-000071150000}"/>
    <cellStyle name="Normal 2 3 2 2 3 2 4" xfId="3536" xr:uid="{00000000-0005-0000-0000-000072150000}"/>
    <cellStyle name="Normal 2 3 2 2 3 2 4 2" xfId="8304" xr:uid="{00000000-0005-0000-0000-000073150000}"/>
    <cellStyle name="Normal 2 3 2 2 3 2 5" xfId="2151" xr:uid="{00000000-0005-0000-0000-000074150000}"/>
    <cellStyle name="Normal 2 3 2 2 3 2 5 2" xfId="6913" xr:uid="{00000000-0005-0000-0000-000075150000}"/>
    <cellStyle name="Normal 2 3 2 2 3 2 6" xfId="5250" xr:uid="{00000000-0005-0000-0000-000076150000}"/>
    <cellStyle name="Normal 2 3 2 2 3 3" xfId="734" xr:uid="{00000000-0005-0000-0000-000077150000}"/>
    <cellStyle name="Normal 2 3 2 2 3 3 2" xfId="1502" xr:uid="{00000000-0005-0000-0000-000078150000}"/>
    <cellStyle name="Normal 2 3 2 2 3 3 2 2" xfId="4378" xr:uid="{00000000-0005-0000-0000-000079150000}"/>
    <cellStyle name="Normal 2 3 2 2 3 3 2 2 2" xfId="9141" xr:uid="{00000000-0005-0000-0000-00007A150000}"/>
    <cellStyle name="Normal 2 3 2 2 3 3 2 3" xfId="6268" xr:uid="{00000000-0005-0000-0000-00007B150000}"/>
    <cellStyle name="Normal 2 3 2 2 3 3 3" xfId="3362" xr:uid="{00000000-0005-0000-0000-00007C150000}"/>
    <cellStyle name="Normal 2 3 2 2 3 3 3 2" xfId="8131" xr:uid="{00000000-0005-0000-0000-00007D150000}"/>
    <cellStyle name="Normal 2 3 2 2 3 3 4" xfId="2463" xr:uid="{00000000-0005-0000-0000-00007E150000}"/>
    <cellStyle name="Normal 2 3 2 2 3 3 4 2" xfId="7226" xr:uid="{00000000-0005-0000-0000-00007F150000}"/>
    <cellStyle name="Normal 2 3 2 2 3 3 5" xfId="5496" xr:uid="{00000000-0005-0000-0000-000080150000}"/>
    <cellStyle name="Normal 2 3 2 2 3 4" xfId="1022" xr:uid="{00000000-0005-0000-0000-000081150000}"/>
    <cellStyle name="Normal 2 3 2 2 3 4 2" xfId="4666" xr:uid="{00000000-0005-0000-0000-000082150000}"/>
    <cellStyle name="Normal 2 3 2 2 3 4 2 2" xfId="9429" xr:uid="{00000000-0005-0000-0000-000083150000}"/>
    <cellStyle name="Normal 2 3 2 2 3 4 3" xfId="2746" xr:uid="{00000000-0005-0000-0000-000084150000}"/>
    <cellStyle name="Normal 2 3 2 2 3 4 3 2" xfId="7514" xr:uid="{00000000-0005-0000-0000-000085150000}"/>
    <cellStyle name="Normal 2 3 2 2 3 4 4" xfId="5780" xr:uid="{00000000-0005-0000-0000-000086150000}"/>
    <cellStyle name="Normal 2 3 2 2 3 5" xfId="1990" xr:uid="{00000000-0005-0000-0000-000087150000}"/>
    <cellStyle name="Normal 2 3 2 2 3 5 2" xfId="3897" xr:uid="{00000000-0005-0000-0000-000088150000}"/>
    <cellStyle name="Normal 2 3 2 2 3 5 2 2" xfId="8661" xr:uid="{00000000-0005-0000-0000-000089150000}"/>
    <cellStyle name="Normal 2 3 2 2 3 5 3" xfId="6746" xr:uid="{00000000-0005-0000-0000-00008A150000}"/>
    <cellStyle name="Normal 2 3 2 2 3 6" xfId="3709" xr:uid="{00000000-0005-0000-0000-00008B150000}"/>
    <cellStyle name="Normal 2 3 2 2 3 6 2" xfId="8477" xr:uid="{00000000-0005-0000-0000-00008C150000}"/>
    <cellStyle name="Normal 2 3 2 2 3 7" xfId="3067" xr:uid="{00000000-0005-0000-0000-00008D150000}"/>
    <cellStyle name="Normal 2 3 2 2 3 7 2" xfId="7836" xr:uid="{00000000-0005-0000-0000-00008E150000}"/>
    <cellStyle name="Normal 2 3 2 2 3 8" xfId="1790" xr:uid="{00000000-0005-0000-0000-00008F150000}"/>
    <cellStyle name="Normal 2 3 2 2 3 8 2" xfId="6562" xr:uid="{00000000-0005-0000-0000-000090150000}"/>
    <cellStyle name="Normal 2 3 2 2 3 9" xfId="5008" xr:uid="{00000000-0005-0000-0000-000091150000}"/>
    <cellStyle name="Normal 2 3 2 2 4" xfId="284" xr:uid="{00000000-0005-0000-0000-000092150000}"/>
    <cellStyle name="Normal 2 3 2 2 4 2" xfId="851" xr:uid="{00000000-0005-0000-0000-000093150000}"/>
    <cellStyle name="Normal 2 3 2 2 4 2 2" xfId="1619" xr:uid="{00000000-0005-0000-0000-000094150000}"/>
    <cellStyle name="Normal 2 3 2 2 4 2 2 2" xfId="4495" xr:uid="{00000000-0005-0000-0000-000095150000}"/>
    <cellStyle name="Normal 2 3 2 2 4 2 2 2 2" xfId="9258" xr:uid="{00000000-0005-0000-0000-000096150000}"/>
    <cellStyle name="Normal 2 3 2 2 4 2 2 3" xfId="6389" xr:uid="{00000000-0005-0000-0000-000097150000}"/>
    <cellStyle name="Normal 2 3 2 2 4 2 3" xfId="3401" xr:uid="{00000000-0005-0000-0000-000098150000}"/>
    <cellStyle name="Normal 2 3 2 2 4 2 3 2" xfId="8169" xr:uid="{00000000-0005-0000-0000-000099150000}"/>
    <cellStyle name="Normal 2 3 2 2 4 2 4" xfId="2580" xr:uid="{00000000-0005-0000-0000-00009A150000}"/>
    <cellStyle name="Normal 2 3 2 2 4 2 4 2" xfId="7343" xr:uid="{00000000-0005-0000-0000-00009B150000}"/>
    <cellStyle name="Normal 2 3 2 2 4 2 5" xfId="5617" xr:uid="{00000000-0005-0000-0000-00009C150000}"/>
    <cellStyle name="Normal 2 3 2 2 4 3" xfId="1061" xr:uid="{00000000-0005-0000-0000-00009D150000}"/>
    <cellStyle name="Normal 2 3 2 2 4 3 2" xfId="4704" xr:uid="{00000000-0005-0000-0000-00009E150000}"/>
    <cellStyle name="Normal 2 3 2 2 4 3 2 2" xfId="9467" xr:uid="{00000000-0005-0000-0000-00009F150000}"/>
    <cellStyle name="Normal 2 3 2 2 4 3 3" xfId="2783" xr:uid="{00000000-0005-0000-0000-0000A0150000}"/>
    <cellStyle name="Normal 2 3 2 2 4 3 3 2" xfId="7552" xr:uid="{00000000-0005-0000-0000-0000A1150000}"/>
    <cellStyle name="Normal 2 3 2 2 4 3 4" xfId="5908" xr:uid="{00000000-0005-0000-0000-0000A2150000}"/>
    <cellStyle name="Normal 2 3 2 2 4 4" xfId="3934" xr:uid="{00000000-0005-0000-0000-0000A3150000}"/>
    <cellStyle name="Normal 2 3 2 2 4 4 2" xfId="8698" xr:uid="{00000000-0005-0000-0000-0000A4150000}"/>
    <cellStyle name="Normal 2 3 2 2 4 5" xfId="3189" xr:uid="{00000000-0005-0000-0000-0000A5150000}"/>
    <cellStyle name="Normal 2 3 2 2 4 5 2" xfId="7958" xr:uid="{00000000-0005-0000-0000-0000A6150000}"/>
    <cellStyle name="Normal 2 3 2 2 4 6" xfId="2025" xr:uid="{00000000-0005-0000-0000-0000A7150000}"/>
    <cellStyle name="Normal 2 3 2 2 4 6 2" xfId="6783" xr:uid="{00000000-0005-0000-0000-0000A8150000}"/>
    <cellStyle name="Normal 2 3 2 2 4 7" xfId="5136" xr:uid="{00000000-0005-0000-0000-0000A9150000}"/>
    <cellStyle name="Normal 2 3 2 2 5" xfId="611" xr:uid="{00000000-0005-0000-0000-0000AA150000}"/>
    <cellStyle name="Normal 2 3 2 2 5 2" xfId="1386" xr:uid="{00000000-0005-0000-0000-0000AB150000}"/>
    <cellStyle name="Normal 2 3 2 2 5 2 2" xfId="4261" xr:uid="{00000000-0005-0000-0000-0000AC150000}"/>
    <cellStyle name="Normal 2 3 2 2 5 2 2 2" xfId="9025" xr:uid="{00000000-0005-0000-0000-0000AD150000}"/>
    <cellStyle name="Normal 2 3 2 2 5 2 3" xfId="6149" xr:uid="{00000000-0005-0000-0000-0000AE150000}"/>
    <cellStyle name="Normal 2 3 2 2 5 3" xfId="3227" xr:uid="{00000000-0005-0000-0000-0000AF150000}"/>
    <cellStyle name="Normal 2 3 2 2 5 3 2" xfId="7996" xr:uid="{00000000-0005-0000-0000-0000B0150000}"/>
    <cellStyle name="Normal 2 3 2 2 5 4" xfId="2347" xr:uid="{00000000-0005-0000-0000-0000B1150000}"/>
    <cellStyle name="Normal 2 3 2 2 5 4 2" xfId="7110" xr:uid="{00000000-0005-0000-0000-0000B2150000}"/>
    <cellStyle name="Normal 2 3 2 2 5 5" xfId="5377" xr:uid="{00000000-0005-0000-0000-0000B3150000}"/>
    <cellStyle name="Normal 2 3 2 2 6" xfId="889" xr:uid="{00000000-0005-0000-0000-0000B4150000}"/>
    <cellStyle name="Normal 2 3 2 2 6 2" xfId="4533" xr:uid="{00000000-0005-0000-0000-0000B5150000}"/>
    <cellStyle name="Normal 2 3 2 2 6 2 2" xfId="9296" xr:uid="{00000000-0005-0000-0000-0000B6150000}"/>
    <cellStyle name="Normal 2 3 2 2 6 3" xfId="2617" xr:uid="{00000000-0005-0000-0000-0000B7150000}"/>
    <cellStyle name="Normal 2 3 2 2 6 3 2" xfId="7381" xr:uid="{00000000-0005-0000-0000-0000B8150000}"/>
    <cellStyle name="Normal 2 3 2 2 6 4" xfId="5666" xr:uid="{00000000-0005-0000-0000-0000B9150000}"/>
    <cellStyle name="Normal 2 3 2 2 7" xfId="1843" xr:uid="{00000000-0005-0000-0000-0000BA150000}"/>
    <cellStyle name="Normal 2 3 2 2 7 2" xfId="3760" xr:uid="{00000000-0005-0000-0000-0000BB150000}"/>
    <cellStyle name="Normal 2 3 2 2 7 2 2" xfId="8528" xr:uid="{00000000-0005-0000-0000-0000BC150000}"/>
    <cellStyle name="Normal 2 3 2 2 7 3" xfId="6613" xr:uid="{00000000-0005-0000-0000-0000BD150000}"/>
    <cellStyle name="Normal 2 3 2 2 8" xfId="3574" xr:uid="{00000000-0005-0000-0000-0000BE150000}"/>
    <cellStyle name="Normal 2 3 2 2 8 2" xfId="8342" xr:uid="{00000000-0005-0000-0000-0000BF150000}"/>
    <cellStyle name="Normal 2 3 2 2 9" xfId="2956" xr:uid="{00000000-0005-0000-0000-0000C0150000}"/>
    <cellStyle name="Normal 2 3 2 2 9 2" xfId="7725" xr:uid="{00000000-0005-0000-0000-0000C1150000}"/>
    <cellStyle name="Normal 2 3 2 3" xfId="153" xr:uid="{00000000-0005-0000-0000-0000C2150000}"/>
    <cellStyle name="Normal 2 3 2 3 10" xfId="4943" xr:uid="{00000000-0005-0000-0000-0000C3150000}"/>
    <cellStyle name="Normal 2 3 2 3 2" xfId="329" xr:uid="{00000000-0005-0000-0000-0000C4150000}"/>
    <cellStyle name="Normal 2 3 2 3 2 2" xfId="555" xr:uid="{00000000-0005-0000-0000-0000C5150000}"/>
    <cellStyle name="Normal 2 3 2 3 2 2 2" xfId="1330" xr:uid="{00000000-0005-0000-0000-0000C6150000}"/>
    <cellStyle name="Normal 2 3 2 3 2 2 2 2" xfId="4205" xr:uid="{00000000-0005-0000-0000-0000C7150000}"/>
    <cellStyle name="Normal 2 3 2 3 2 2 2 2 2" xfId="8969" xr:uid="{00000000-0005-0000-0000-0000C8150000}"/>
    <cellStyle name="Normal 2 3 2 3 2 2 2 3" xfId="6071" xr:uid="{00000000-0005-0000-0000-0000C9150000}"/>
    <cellStyle name="Normal 2 3 2 3 2 2 3" xfId="3449" xr:uid="{00000000-0005-0000-0000-0000CA150000}"/>
    <cellStyle name="Normal 2 3 2 3 2 2 3 2" xfId="8217" xr:uid="{00000000-0005-0000-0000-0000CB150000}"/>
    <cellStyle name="Normal 2 3 2 3 2 2 4" xfId="2291" xr:uid="{00000000-0005-0000-0000-0000CC150000}"/>
    <cellStyle name="Normal 2 3 2 3 2 2 4 2" xfId="7054" xr:uid="{00000000-0005-0000-0000-0000CD150000}"/>
    <cellStyle name="Normal 2 3 2 3 2 2 5" xfId="5299" xr:uid="{00000000-0005-0000-0000-0000CE150000}"/>
    <cellStyle name="Normal 2 3 2 3 2 3" xfId="782" xr:uid="{00000000-0005-0000-0000-0000CF150000}"/>
    <cellStyle name="Normal 2 3 2 3 2 3 2" xfId="1550" xr:uid="{00000000-0005-0000-0000-0000D0150000}"/>
    <cellStyle name="Normal 2 3 2 3 2 3 2 2" xfId="4426" xr:uid="{00000000-0005-0000-0000-0000D1150000}"/>
    <cellStyle name="Normal 2 3 2 3 2 3 2 2 2" xfId="9189" xr:uid="{00000000-0005-0000-0000-0000D2150000}"/>
    <cellStyle name="Normal 2 3 2 3 2 3 2 3" xfId="6317" xr:uid="{00000000-0005-0000-0000-0000D3150000}"/>
    <cellStyle name="Normal 2 3 2 3 2 3 3" xfId="2511" xr:uid="{00000000-0005-0000-0000-0000D4150000}"/>
    <cellStyle name="Normal 2 3 2 3 2 3 3 2" xfId="7274" xr:uid="{00000000-0005-0000-0000-0000D5150000}"/>
    <cellStyle name="Normal 2 3 2 3 2 3 4" xfId="5545" xr:uid="{00000000-0005-0000-0000-0000D6150000}"/>
    <cellStyle name="Normal 2 3 2 3 2 4" xfId="1109" xr:uid="{00000000-0005-0000-0000-0000D7150000}"/>
    <cellStyle name="Normal 2 3 2 3 2 4 2" xfId="4752" xr:uid="{00000000-0005-0000-0000-0000D8150000}"/>
    <cellStyle name="Normal 2 3 2 3 2 4 2 2" xfId="9515" xr:uid="{00000000-0005-0000-0000-0000D9150000}"/>
    <cellStyle name="Normal 2 3 2 3 2 4 3" xfId="2831" xr:uid="{00000000-0005-0000-0000-0000DA150000}"/>
    <cellStyle name="Normal 2 3 2 3 2 4 3 2" xfId="7600" xr:uid="{00000000-0005-0000-0000-0000DB150000}"/>
    <cellStyle name="Normal 2 3 2 3 2 4 4" xfId="5829" xr:uid="{00000000-0005-0000-0000-0000DC150000}"/>
    <cellStyle name="Normal 2 3 2 3 2 5" xfId="3979" xr:uid="{00000000-0005-0000-0000-0000DD150000}"/>
    <cellStyle name="Normal 2 3 2 3 2 5 2" xfId="8743" xr:uid="{00000000-0005-0000-0000-0000DE150000}"/>
    <cellStyle name="Normal 2 3 2 3 2 6" xfId="3116" xr:uid="{00000000-0005-0000-0000-0000DF150000}"/>
    <cellStyle name="Normal 2 3 2 3 2 6 2" xfId="7885" xr:uid="{00000000-0005-0000-0000-0000E0150000}"/>
    <cellStyle name="Normal 2 3 2 3 2 7" xfId="2069" xr:uid="{00000000-0005-0000-0000-0000E1150000}"/>
    <cellStyle name="Normal 2 3 2 3 2 7 2" xfId="6828" xr:uid="{00000000-0005-0000-0000-0000E2150000}"/>
    <cellStyle name="Normal 2 3 2 3 2 8" xfId="5057" xr:uid="{00000000-0005-0000-0000-0000E3150000}"/>
    <cellStyle name="Normal 2 3 2 3 3" xfId="482" xr:uid="{00000000-0005-0000-0000-0000E4150000}"/>
    <cellStyle name="Normal 2 3 2 3 3 2" xfId="1258" xr:uid="{00000000-0005-0000-0000-0000E5150000}"/>
    <cellStyle name="Normal 2 3 2 3 3 2 2" xfId="4132" xr:uid="{00000000-0005-0000-0000-0000E6150000}"/>
    <cellStyle name="Normal 2 3 2 3 3 2 2 2" xfId="8896" xr:uid="{00000000-0005-0000-0000-0000E7150000}"/>
    <cellStyle name="Normal 2 3 2 3 3 2 3" xfId="5957" xr:uid="{00000000-0005-0000-0000-0000E8150000}"/>
    <cellStyle name="Normal 2 3 2 3 3 3" xfId="3275" xr:uid="{00000000-0005-0000-0000-0000E9150000}"/>
    <cellStyle name="Normal 2 3 2 3 3 3 2" xfId="8044" xr:uid="{00000000-0005-0000-0000-0000EA150000}"/>
    <cellStyle name="Normal 2 3 2 3 3 4" xfId="2218" xr:uid="{00000000-0005-0000-0000-0000EB150000}"/>
    <cellStyle name="Normal 2 3 2 3 3 4 2" xfId="6981" xr:uid="{00000000-0005-0000-0000-0000EC150000}"/>
    <cellStyle name="Normal 2 3 2 3 3 5" xfId="5185" xr:uid="{00000000-0005-0000-0000-0000ED150000}"/>
    <cellStyle name="Normal 2 3 2 3 4" xfId="682" xr:uid="{00000000-0005-0000-0000-0000EE150000}"/>
    <cellStyle name="Normal 2 3 2 3 4 2" xfId="1452" xr:uid="{00000000-0005-0000-0000-0000EF150000}"/>
    <cellStyle name="Normal 2 3 2 3 4 2 2" xfId="4328" xr:uid="{00000000-0005-0000-0000-0000F0150000}"/>
    <cellStyle name="Normal 2 3 2 3 4 2 2 2" xfId="9091" xr:uid="{00000000-0005-0000-0000-0000F1150000}"/>
    <cellStyle name="Normal 2 3 2 3 4 2 3" xfId="6217" xr:uid="{00000000-0005-0000-0000-0000F2150000}"/>
    <cellStyle name="Normal 2 3 2 3 4 3" xfId="2413" xr:uid="{00000000-0005-0000-0000-0000F3150000}"/>
    <cellStyle name="Normal 2 3 2 3 4 3 2" xfId="7176" xr:uid="{00000000-0005-0000-0000-0000F4150000}"/>
    <cellStyle name="Normal 2 3 2 3 4 4" xfId="5445" xr:uid="{00000000-0005-0000-0000-0000F5150000}"/>
    <cellStyle name="Normal 2 3 2 3 5" xfId="937" xr:uid="{00000000-0005-0000-0000-0000F6150000}"/>
    <cellStyle name="Normal 2 3 2 3 5 2" xfId="4581" xr:uid="{00000000-0005-0000-0000-0000F7150000}"/>
    <cellStyle name="Normal 2 3 2 3 5 2 2" xfId="9344" xr:uid="{00000000-0005-0000-0000-0000F8150000}"/>
    <cellStyle name="Normal 2 3 2 3 5 3" xfId="2665" xr:uid="{00000000-0005-0000-0000-0000F9150000}"/>
    <cellStyle name="Normal 2 3 2 3 5 3 2" xfId="7429" xr:uid="{00000000-0005-0000-0000-0000FA150000}"/>
    <cellStyle name="Normal 2 3 2 3 5 4" xfId="5715" xr:uid="{00000000-0005-0000-0000-0000FB150000}"/>
    <cellStyle name="Normal 2 3 2 3 6" xfId="1908" xr:uid="{00000000-0005-0000-0000-0000FC150000}"/>
    <cellStyle name="Normal 2 3 2 3 6 2" xfId="3810" xr:uid="{00000000-0005-0000-0000-0000FD150000}"/>
    <cellStyle name="Normal 2 3 2 3 6 2 2" xfId="8578" xr:uid="{00000000-0005-0000-0000-0000FE150000}"/>
    <cellStyle name="Normal 2 3 2 3 6 3" xfId="6663" xr:uid="{00000000-0005-0000-0000-0000FF150000}"/>
    <cellStyle name="Normal 2 3 2 3 7" xfId="3622" xr:uid="{00000000-0005-0000-0000-000000160000}"/>
    <cellStyle name="Normal 2 3 2 3 7 2" xfId="8390" xr:uid="{00000000-0005-0000-0000-000001160000}"/>
    <cellStyle name="Normal 2 3 2 3 8" xfId="3015" xr:uid="{00000000-0005-0000-0000-000002160000}"/>
    <cellStyle name="Normal 2 3 2 3 8 2" xfId="7784" xr:uid="{00000000-0005-0000-0000-000003160000}"/>
    <cellStyle name="Normal 2 3 2 3 9" xfId="1705" xr:uid="{00000000-0005-0000-0000-000004160000}"/>
    <cellStyle name="Normal 2 3 2 3 9 2" xfId="6475" xr:uid="{00000000-0005-0000-0000-000005160000}"/>
    <cellStyle name="Normal 2 3 2 4" xfId="245" xr:uid="{00000000-0005-0000-0000-000006160000}"/>
    <cellStyle name="Normal 2 3 2 4 2" xfId="413" xr:uid="{00000000-0005-0000-0000-000007160000}"/>
    <cellStyle name="Normal 2 3 2 4 2 2" xfId="1189" xr:uid="{00000000-0005-0000-0000-000008160000}"/>
    <cellStyle name="Normal 2 3 2 4 2 2 2" xfId="4832" xr:uid="{00000000-0005-0000-0000-000009160000}"/>
    <cellStyle name="Normal 2 3 2 4 2 2 2 2" xfId="9595" xr:uid="{00000000-0005-0000-0000-00000A160000}"/>
    <cellStyle name="Normal 2 3 2 4 2 2 3" xfId="2911" xr:uid="{00000000-0005-0000-0000-00000B160000}"/>
    <cellStyle name="Normal 2 3 2 4 2 2 3 2" xfId="7680" xr:uid="{00000000-0005-0000-0000-00000C160000}"/>
    <cellStyle name="Normal 2 3 2 4 2 2 4" xfId="6021" xr:uid="{00000000-0005-0000-0000-00000D160000}"/>
    <cellStyle name="Normal 2 3 2 4 2 3" xfId="4063" xr:uid="{00000000-0005-0000-0000-00000E160000}"/>
    <cellStyle name="Normal 2 3 2 4 2 3 2" xfId="8827" xr:uid="{00000000-0005-0000-0000-00000F160000}"/>
    <cellStyle name="Normal 2 3 2 4 2 4" xfId="3535" xr:uid="{00000000-0005-0000-0000-000010160000}"/>
    <cellStyle name="Normal 2 3 2 4 2 4 2" xfId="8303" xr:uid="{00000000-0005-0000-0000-000011160000}"/>
    <cellStyle name="Normal 2 3 2 4 2 5" xfId="2150" xr:uid="{00000000-0005-0000-0000-000012160000}"/>
    <cellStyle name="Normal 2 3 2 4 2 5 2" xfId="6912" xr:uid="{00000000-0005-0000-0000-000013160000}"/>
    <cellStyle name="Normal 2 3 2 4 2 6" xfId="5249" xr:uid="{00000000-0005-0000-0000-000014160000}"/>
    <cellStyle name="Normal 2 3 2 4 3" xfId="733" xr:uid="{00000000-0005-0000-0000-000015160000}"/>
    <cellStyle name="Normal 2 3 2 4 3 2" xfId="1501" xr:uid="{00000000-0005-0000-0000-000016160000}"/>
    <cellStyle name="Normal 2 3 2 4 3 2 2" xfId="4377" xr:uid="{00000000-0005-0000-0000-000017160000}"/>
    <cellStyle name="Normal 2 3 2 4 3 2 2 2" xfId="9140" xr:uid="{00000000-0005-0000-0000-000018160000}"/>
    <cellStyle name="Normal 2 3 2 4 3 2 3" xfId="6267" xr:uid="{00000000-0005-0000-0000-000019160000}"/>
    <cellStyle name="Normal 2 3 2 4 3 3" xfId="3361" xr:uid="{00000000-0005-0000-0000-00001A160000}"/>
    <cellStyle name="Normal 2 3 2 4 3 3 2" xfId="8130" xr:uid="{00000000-0005-0000-0000-00001B160000}"/>
    <cellStyle name="Normal 2 3 2 4 3 4" xfId="2462" xr:uid="{00000000-0005-0000-0000-00001C160000}"/>
    <cellStyle name="Normal 2 3 2 4 3 4 2" xfId="7225" xr:uid="{00000000-0005-0000-0000-00001D160000}"/>
    <cellStyle name="Normal 2 3 2 4 3 5" xfId="5495" xr:uid="{00000000-0005-0000-0000-00001E160000}"/>
    <cellStyle name="Normal 2 3 2 4 4" xfId="1021" xr:uid="{00000000-0005-0000-0000-00001F160000}"/>
    <cellStyle name="Normal 2 3 2 4 4 2" xfId="4665" xr:uid="{00000000-0005-0000-0000-000020160000}"/>
    <cellStyle name="Normal 2 3 2 4 4 2 2" xfId="9428" xr:uid="{00000000-0005-0000-0000-000021160000}"/>
    <cellStyle name="Normal 2 3 2 4 4 3" xfId="2745" xr:uid="{00000000-0005-0000-0000-000022160000}"/>
    <cellStyle name="Normal 2 3 2 4 4 3 2" xfId="7513" xr:uid="{00000000-0005-0000-0000-000023160000}"/>
    <cellStyle name="Normal 2 3 2 4 4 4" xfId="5779" xr:uid="{00000000-0005-0000-0000-000024160000}"/>
    <cellStyle name="Normal 2 3 2 4 5" xfId="1989" xr:uid="{00000000-0005-0000-0000-000025160000}"/>
    <cellStyle name="Normal 2 3 2 4 5 2" xfId="3896" xr:uid="{00000000-0005-0000-0000-000026160000}"/>
    <cellStyle name="Normal 2 3 2 4 5 2 2" xfId="8660" xr:uid="{00000000-0005-0000-0000-000027160000}"/>
    <cellStyle name="Normal 2 3 2 4 5 3" xfId="6745" xr:uid="{00000000-0005-0000-0000-000028160000}"/>
    <cellStyle name="Normal 2 3 2 4 6" xfId="3708" xr:uid="{00000000-0005-0000-0000-000029160000}"/>
    <cellStyle name="Normal 2 3 2 4 6 2" xfId="8476" xr:uid="{00000000-0005-0000-0000-00002A160000}"/>
    <cellStyle name="Normal 2 3 2 4 7" xfId="3066" xr:uid="{00000000-0005-0000-0000-00002B160000}"/>
    <cellStyle name="Normal 2 3 2 4 7 2" xfId="7835" xr:uid="{00000000-0005-0000-0000-00002C160000}"/>
    <cellStyle name="Normal 2 3 2 4 8" xfId="1789" xr:uid="{00000000-0005-0000-0000-00002D160000}"/>
    <cellStyle name="Normal 2 3 2 4 8 2" xfId="6561" xr:uid="{00000000-0005-0000-0000-00002E160000}"/>
    <cellStyle name="Normal 2 3 2 4 9" xfId="5007" xr:uid="{00000000-0005-0000-0000-00002F160000}"/>
    <cellStyle name="Normal 2 3 2 5" xfId="283" xr:uid="{00000000-0005-0000-0000-000030160000}"/>
    <cellStyle name="Normal 2 3 2 5 2" xfId="850" xr:uid="{00000000-0005-0000-0000-000031160000}"/>
    <cellStyle name="Normal 2 3 2 5 2 2" xfId="1618" xr:uid="{00000000-0005-0000-0000-000032160000}"/>
    <cellStyle name="Normal 2 3 2 5 2 2 2" xfId="4494" xr:uid="{00000000-0005-0000-0000-000033160000}"/>
    <cellStyle name="Normal 2 3 2 5 2 2 2 2" xfId="9257" xr:uid="{00000000-0005-0000-0000-000034160000}"/>
    <cellStyle name="Normal 2 3 2 5 2 2 3" xfId="6388" xr:uid="{00000000-0005-0000-0000-000035160000}"/>
    <cellStyle name="Normal 2 3 2 5 2 3" xfId="3400" xr:uid="{00000000-0005-0000-0000-000036160000}"/>
    <cellStyle name="Normal 2 3 2 5 2 3 2" xfId="8168" xr:uid="{00000000-0005-0000-0000-000037160000}"/>
    <cellStyle name="Normal 2 3 2 5 2 4" xfId="2579" xr:uid="{00000000-0005-0000-0000-000038160000}"/>
    <cellStyle name="Normal 2 3 2 5 2 4 2" xfId="7342" xr:uid="{00000000-0005-0000-0000-000039160000}"/>
    <cellStyle name="Normal 2 3 2 5 2 5" xfId="5616" xr:uid="{00000000-0005-0000-0000-00003A160000}"/>
    <cellStyle name="Normal 2 3 2 5 3" xfId="1060" xr:uid="{00000000-0005-0000-0000-00003B160000}"/>
    <cellStyle name="Normal 2 3 2 5 3 2" xfId="4703" xr:uid="{00000000-0005-0000-0000-00003C160000}"/>
    <cellStyle name="Normal 2 3 2 5 3 2 2" xfId="9466" xr:uid="{00000000-0005-0000-0000-00003D160000}"/>
    <cellStyle name="Normal 2 3 2 5 3 3" xfId="2782" xr:uid="{00000000-0005-0000-0000-00003E160000}"/>
    <cellStyle name="Normal 2 3 2 5 3 3 2" xfId="7551" xr:uid="{00000000-0005-0000-0000-00003F160000}"/>
    <cellStyle name="Normal 2 3 2 5 3 4" xfId="5907" xr:uid="{00000000-0005-0000-0000-000040160000}"/>
    <cellStyle name="Normal 2 3 2 5 4" xfId="3933" xr:uid="{00000000-0005-0000-0000-000041160000}"/>
    <cellStyle name="Normal 2 3 2 5 4 2" xfId="8697" xr:uid="{00000000-0005-0000-0000-000042160000}"/>
    <cellStyle name="Normal 2 3 2 5 5" xfId="3188" xr:uid="{00000000-0005-0000-0000-000043160000}"/>
    <cellStyle name="Normal 2 3 2 5 5 2" xfId="7957" xr:uid="{00000000-0005-0000-0000-000044160000}"/>
    <cellStyle name="Normal 2 3 2 5 6" xfId="2024" xr:uid="{00000000-0005-0000-0000-000045160000}"/>
    <cellStyle name="Normal 2 3 2 5 6 2" xfId="6782" xr:uid="{00000000-0005-0000-0000-000046160000}"/>
    <cellStyle name="Normal 2 3 2 5 7" xfId="5135" xr:uid="{00000000-0005-0000-0000-000047160000}"/>
    <cellStyle name="Normal 2 3 2 6" xfId="610" xr:uid="{00000000-0005-0000-0000-000048160000}"/>
    <cellStyle name="Normal 2 3 2 6 2" xfId="1385" xr:uid="{00000000-0005-0000-0000-000049160000}"/>
    <cellStyle name="Normal 2 3 2 6 2 2" xfId="4260" xr:uid="{00000000-0005-0000-0000-00004A160000}"/>
    <cellStyle name="Normal 2 3 2 6 2 2 2" xfId="9024" xr:uid="{00000000-0005-0000-0000-00004B160000}"/>
    <cellStyle name="Normal 2 3 2 6 2 3" xfId="6148" xr:uid="{00000000-0005-0000-0000-00004C160000}"/>
    <cellStyle name="Normal 2 3 2 6 3" xfId="3226" xr:uid="{00000000-0005-0000-0000-00004D160000}"/>
    <cellStyle name="Normal 2 3 2 6 3 2" xfId="7995" xr:uid="{00000000-0005-0000-0000-00004E160000}"/>
    <cellStyle name="Normal 2 3 2 6 4" xfId="2346" xr:uid="{00000000-0005-0000-0000-00004F160000}"/>
    <cellStyle name="Normal 2 3 2 6 4 2" xfId="7109" xr:uid="{00000000-0005-0000-0000-000050160000}"/>
    <cellStyle name="Normal 2 3 2 6 5" xfId="5376" xr:uid="{00000000-0005-0000-0000-000051160000}"/>
    <cellStyle name="Normal 2 3 2 7" xfId="888" xr:uid="{00000000-0005-0000-0000-000052160000}"/>
    <cellStyle name="Normal 2 3 2 7 2" xfId="4532" xr:uid="{00000000-0005-0000-0000-000053160000}"/>
    <cellStyle name="Normal 2 3 2 7 2 2" xfId="9295" xr:uid="{00000000-0005-0000-0000-000054160000}"/>
    <cellStyle name="Normal 2 3 2 7 3" xfId="2616" xr:uid="{00000000-0005-0000-0000-000055160000}"/>
    <cellStyle name="Normal 2 3 2 7 3 2" xfId="7380" xr:uid="{00000000-0005-0000-0000-000056160000}"/>
    <cellStyle name="Normal 2 3 2 7 4" xfId="5665" xr:uid="{00000000-0005-0000-0000-000057160000}"/>
    <cellStyle name="Normal 2 3 2 8" xfId="1842" xr:uid="{00000000-0005-0000-0000-000058160000}"/>
    <cellStyle name="Normal 2 3 2 8 2" xfId="3759" xr:uid="{00000000-0005-0000-0000-000059160000}"/>
    <cellStyle name="Normal 2 3 2 8 2 2" xfId="8527" xr:uid="{00000000-0005-0000-0000-00005A160000}"/>
    <cellStyle name="Normal 2 3 2 8 3" xfId="6612" xr:uid="{00000000-0005-0000-0000-00005B160000}"/>
    <cellStyle name="Normal 2 3 2 9" xfId="3573" xr:uid="{00000000-0005-0000-0000-00005C160000}"/>
    <cellStyle name="Normal 2 3 2 9 2" xfId="8341" xr:uid="{00000000-0005-0000-0000-00005D160000}"/>
    <cellStyle name="Normal 2 3 3" xfId="75" xr:uid="{00000000-0005-0000-0000-00005E160000}"/>
    <cellStyle name="Normal 2 3 4" xfId="76" xr:uid="{00000000-0005-0000-0000-00005F160000}"/>
    <cellStyle name="Normal 2 3 4 10" xfId="1658" xr:uid="{00000000-0005-0000-0000-000060160000}"/>
    <cellStyle name="Normal 2 3 4 10 2" xfId="6428" xr:uid="{00000000-0005-0000-0000-000061160000}"/>
    <cellStyle name="Normal 2 3 4 11" xfId="4895" xr:uid="{00000000-0005-0000-0000-000062160000}"/>
    <cellStyle name="Normal 2 3 4 2" xfId="155" xr:uid="{00000000-0005-0000-0000-000063160000}"/>
    <cellStyle name="Normal 2 3 4 2 10" xfId="4945" xr:uid="{00000000-0005-0000-0000-000064160000}"/>
    <cellStyle name="Normal 2 3 4 2 2" xfId="331" xr:uid="{00000000-0005-0000-0000-000065160000}"/>
    <cellStyle name="Normal 2 3 4 2 2 2" xfId="557" xr:uid="{00000000-0005-0000-0000-000066160000}"/>
    <cellStyle name="Normal 2 3 4 2 2 2 2" xfId="1332" xr:uid="{00000000-0005-0000-0000-000067160000}"/>
    <cellStyle name="Normal 2 3 4 2 2 2 2 2" xfId="4207" xr:uid="{00000000-0005-0000-0000-000068160000}"/>
    <cellStyle name="Normal 2 3 4 2 2 2 2 2 2" xfId="8971" xr:uid="{00000000-0005-0000-0000-000069160000}"/>
    <cellStyle name="Normal 2 3 4 2 2 2 2 3" xfId="6073" xr:uid="{00000000-0005-0000-0000-00006A160000}"/>
    <cellStyle name="Normal 2 3 4 2 2 2 3" xfId="3451" xr:uid="{00000000-0005-0000-0000-00006B160000}"/>
    <cellStyle name="Normal 2 3 4 2 2 2 3 2" xfId="8219" xr:uid="{00000000-0005-0000-0000-00006C160000}"/>
    <cellStyle name="Normal 2 3 4 2 2 2 4" xfId="2293" xr:uid="{00000000-0005-0000-0000-00006D160000}"/>
    <cellStyle name="Normal 2 3 4 2 2 2 4 2" xfId="7056" xr:uid="{00000000-0005-0000-0000-00006E160000}"/>
    <cellStyle name="Normal 2 3 4 2 2 2 5" xfId="5301" xr:uid="{00000000-0005-0000-0000-00006F160000}"/>
    <cellStyle name="Normal 2 3 4 2 2 3" xfId="784" xr:uid="{00000000-0005-0000-0000-000070160000}"/>
    <cellStyle name="Normal 2 3 4 2 2 3 2" xfId="1552" xr:uid="{00000000-0005-0000-0000-000071160000}"/>
    <cellStyle name="Normal 2 3 4 2 2 3 2 2" xfId="4428" xr:uid="{00000000-0005-0000-0000-000072160000}"/>
    <cellStyle name="Normal 2 3 4 2 2 3 2 2 2" xfId="9191" xr:uid="{00000000-0005-0000-0000-000073160000}"/>
    <cellStyle name="Normal 2 3 4 2 2 3 2 3" xfId="6319" xr:uid="{00000000-0005-0000-0000-000074160000}"/>
    <cellStyle name="Normal 2 3 4 2 2 3 3" xfId="2513" xr:uid="{00000000-0005-0000-0000-000075160000}"/>
    <cellStyle name="Normal 2 3 4 2 2 3 3 2" xfId="7276" xr:uid="{00000000-0005-0000-0000-000076160000}"/>
    <cellStyle name="Normal 2 3 4 2 2 3 4" xfId="5547" xr:uid="{00000000-0005-0000-0000-000077160000}"/>
    <cellStyle name="Normal 2 3 4 2 2 4" xfId="1111" xr:uid="{00000000-0005-0000-0000-000078160000}"/>
    <cellStyle name="Normal 2 3 4 2 2 4 2" xfId="4754" xr:uid="{00000000-0005-0000-0000-000079160000}"/>
    <cellStyle name="Normal 2 3 4 2 2 4 2 2" xfId="9517" xr:uid="{00000000-0005-0000-0000-00007A160000}"/>
    <cellStyle name="Normal 2 3 4 2 2 4 3" xfId="2833" xr:uid="{00000000-0005-0000-0000-00007B160000}"/>
    <cellStyle name="Normal 2 3 4 2 2 4 3 2" xfId="7602" xr:uid="{00000000-0005-0000-0000-00007C160000}"/>
    <cellStyle name="Normal 2 3 4 2 2 4 4" xfId="5831" xr:uid="{00000000-0005-0000-0000-00007D160000}"/>
    <cellStyle name="Normal 2 3 4 2 2 5" xfId="3981" xr:uid="{00000000-0005-0000-0000-00007E160000}"/>
    <cellStyle name="Normal 2 3 4 2 2 5 2" xfId="8745" xr:uid="{00000000-0005-0000-0000-00007F160000}"/>
    <cellStyle name="Normal 2 3 4 2 2 6" xfId="3118" xr:uid="{00000000-0005-0000-0000-000080160000}"/>
    <cellStyle name="Normal 2 3 4 2 2 6 2" xfId="7887" xr:uid="{00000000-0005-0000-0000-000081160000}"/>
    <cellStyle name="Normal 2 3 4 2 2 7" xfId="2071" xr:uid="{00000000-0005-0000-0000-000082160000}"/>
    <cellStyle name="Normal 2 3 4 2 2 7 2" xfId="6830" xr:uid="{00000000-0005-0000-0000-000083160000}"/>
    <cellStyle name="Normal 2 3 4 2 2 8" xfId="5059" xr:uid="{00000000-0005-0000-0000-000084160000}"/>
    <cellStyle name="Normal 2 3 4 2 3" xfId="484" xr:uid="{00000000-0005-0000-0000-000085160000}"/>
    <cellStyle name="Normal 2 3 4 2 3 2" xfId="1260" xr:uid="{00000000-0005-0000-0000-000086160000}"/>
    <cellStyle name="Normal 2 3 4 2 3 2 2" xfId="4134" xr:uid="{00000000-0005-0000-0000-000087160000}"/>
    <cellStyle name="Normal 2 3 4 2 3 2 2 2" xfId="8898" xr:uid="{00000000-0005-0000-0000-000088160000}"/>
    <cellStyle name="Normal 2 3 4 2 3 2 3" xfId="5959" xr:uid="{00000000-0005-0000-0000-000089160000}"/>
    <cellStyle name="Normal 2 3 4 2 3 3" xfId="3277" xr:uid="{00000000-0005-0000-0000-00008A160000}"/>
    <cellStyle name="Normal 2 3 4 2 3 3 2" xfId="8046" xr:uid="{00000000-0005-0000-0000-00008B160000}"/>
    <cellStyle name="Normal 2 3 4 2 3 4" xfId="2220" xr:uid="{00000000-0005-0000-0000-00008C160000}"/>
    <cellStyle name="Normal 2 3 4 2 3 4 2" xfId="6983" xr:uid="{00000000-0005-0000-0000-00008D160000}"/>
    <cellStyle name="Normal 2 3 4 2 3 5" xfId="5187" xr:uid="{00000000-0005-0000-0000-00008E160000}"/>
    <cellStyle name="Normal 2 3 4 2 4" xfId="684" xr:uid="{00000000-0005-0000-0000-00008F160000}"/>
    <cellStyle name="Normal 2 3 4 2 4 2" xfId="1454" xr:uid="{00000000-0005-0000-0000-000090160000}"/>
    <cellStyle name="Normal 2 3 4 2 4 2 2" xfId="4330" xr:uid="{00000000-0005-0000-0000-000091160000}"/>
    <cellStyle name="Normal 2 3 4 2 4 2 2 2" xfId="9093" xr:uid="{00000000-0005-0000-0000-000092160000}"/>
    <cellStyle name="Normal 2 3 4 2 4 2 3" xfId="6219" xr:uid="{00000000-0005-0000-0000-000093160000}"/>
    <cellStyle name="Normal 2 3 4 2 4 3" xfId="2415" xr:uid="{00000000-0005-0000-0000-000094160000}"/>
    <cellStyle name="Normal 2 3 4 2 4 3 2" xfId="7178" xr:uid="{00000000-0005-0000-0000-000095160000}"/>
    <cellStyle name="Normal 2 3 4 2 4 4" xfId="5447" xr:uid="{00000000-0005-0000-0000-000096160000}"/>
    <cellStyle name="Normal 2 3 4 2 5" xfId="939" xr:uid="{00000000-0005-0000-0000-000097160000}"/>
    <cellStyle name="Normal 2 3 4 2 5 2" xfId="4583" xr:uid="{00000000-0005-0000-0000-000098160000}"/>
    <cellStyle name="Normal 2 3 4 2 5 2 2" xfId="9346" xr:uid="{00000000-0005-0000-0000-000099160000}"/>
    <cellStyle name="Normal 2 3 4 2 5 3" xfId="2667" xr:uid="{00000000-0005-0000-0000-00009A160000}"/>
    <cellStyle name="Normal 2 3 4 2 5 3 2" xfId="7431" xr:uid="{00000000-0005-0000-0000-00009B160000}"/>
    <cellStyle name="Normal 2 3 4 2 5 4" xfId="5717" xr:uid="{00000000-0005-0000-0000-00009C160000}"/>
    <cellStyle name="Normal 2 3 4 2 6" xfId="1910" xr:uid="{00000000-0005-0000-0000-00009D160000}"/>
    <cellStyle name="Normal 2 3 4 2 6 2" xfId="3812" xr:uid="{00000000-0005-0000-0000-00009E160000}"/>
    <cellStyle name="Normal 2 3 4 2 6 2 2" xfId="8580" xr:uid="{00000000-0005-0000-0000-00009F160000}"/>
    <cellStyle name="Normal 2 3 4 2 6 3" xfId="6665" xr:uid="{00000000-0005-0000-0000-0000A0160000}"/>
    <cellStyle name="Normal 2 3 4 2 7" xfId="3624" xr:uid="{00000000-0005-0000-0000-0000A1160000}"/>
    <cellStyle name="Normal 2 3 4 2 7 2" xfId="8392" xr:uid="{00000000-0005-0000-0000-0000A2160000}"/>
    <cellStyle name="Normal 2 3 4 2 8" xfId="3017" xr:uid="{00000000-0005-0000-0000-0000A3160000}"/>
    <cellStyle name="Normal 2 3 4 2 8 2" xfId="7786" xr:uid="{00000000-0005-0000-0000-0000A4160000}"/>
    <cellStyle name="Normal 2 3 4 2 9" xfId="1707" xr:uid="{00000000-0005-0000-0000-0000A5160000}"/>
    <cellStyle name="Normal 2 3 4 2 9 2" xfId="6477" xr:uid="{00000000-0005-0000-0000-0000A6160000}"/>
    <cellStyle name="Normal 2 3 4 3" xfId="247" xr:uid="{00000000-0005-0000-0000-0000A7160000}"/>
    <cellStyle name="Normal 2 3 4 3 2" xfId="415" xr:uid="{00000000-0005-0000-0000-0000A8160000}"/>
    <cellStyle name="Normal 2 3 4 3 2 2" xfId="1191" xr:uid="{00000000-0005-0000-0000-0000A9160000}"/>
    <cellStyle name="Normal 2 3 4 3 2 2 2" xfId="4834" xr:uid="{00000000-0005-0000-0000-0000AA160000}"/>
    <cellStyle name="Normal 2 3 4 3 2 2 2 2" xfId="9597" xr:uid="{00000000-0005-0000-0000-0000AB160000}"/>
    <cellStyle name="Normal 2 3 4 3 2 2 3" xfId="2913" xr:uid="{00000000-0005-0000-0000-0000AC160000}"/>
    <cellStyle name="Normal 2 3 4 3 2 2 3 2" xfId="7682" xr:uid="{00000000-0005-0000-0000-0000AD160000}"/>
    <cellStyle name="Normal 2 3 4 3 2 2 4" xfId="6023" xr:uid="{00000000-0005-0000-0000-0000AE160000}"/>
    <cellStyle name="Normal 2 3 4 3 2 3" xfId="4065" xr:uid="{00000000-0005-0000-0000-0000AF160000}"/>
    <cellStyle name="Normal 2 3 4 3 2 3 2" xfId="8829" xr:uid="{00000000-0005-0000-0000-0000B0160000}"/>
    <cellStyle name="Normal 2 3 4 3 2 4" xfId="3537" xr:uid="{00000000-0005-0000-0000-0000B1160000}"/>
    <cellStyle name="Normal 2 3 4 3 2 4 2" xfId="8305" xr:uid="{00000000-0005-0000-0000-0000B2160000}"/>
    <cellStyle name="Normal 2 3 4 3 2 5" xfId="2152" xr:uid="{00000000-0005-0000-0000-0000B3160000}"/>
    <cellStyle name="Normal 2 3 4 3 2 5 2" xfId="6914" xr:uid="{00000000-0005-0000-0000-0000B4160000}"/>
    <cellStyle name="Normal 2 3 4 3 2 6" xfId="5251" xr:uid="{00000000-0005-0000-0000-0000B5160000}"/>
    <cellStyle name="Normal 2 3 4 3 3" xfId="735" xr:uid="{00000000-0005-0000-0000-0000B6160000}"/>
    <cellStyle name="Normal 2 3 4 3 3 2" xfId="1503" xr:uid="{00000000-0005-0000-0000-0000B7160000}"/>
    <cellStyle name="Normal 2 3 4 3 3 2 2" xfId="4379" xr:uid="{00000000-0005-0000-0000-0000B8160000}"/>
    <cellStyle name="Normal 2 3 4 3 3 2 2 2" xfId="9142" xr:uid="{00000000-0005-0000-0000-0000B9160000}"/>
    <cellStyle name="Normal 2 3 4 3 3 2 3" xfId="6269" xr:uid="{00000000-0005-0000-0000-0000BA160000}"/>
    <cellStyle name="Normal 2 3 4 3 3 3" xfId="3363" xr:uid="{00000000-0005-0000-0000-0000BB160000}"/>
    <cellStyle name="Normal 2 3 4 3 3 3 2" xfId="8132" xr:uid="{00000000-0005-0000-0000-0000BC160000}"/>
    <cellStyle name="Normal 2 3 4 3 3 4" xfId="2464" xr:uid="{00000000-0005-0000-0000-0000BD160000}"/>
    <cellStyle name="Normal 2 3 4 3 3 4 2" xfId="7227" xr:uid="{00000000-0005-0000-0000-0000BE160000}"/>
    <cellStyle name="Normal 2 3 4 3 3 5" xfId="5497" xr:uid="{00000000-0005-0000-0000-0000BF160000}"/>
    <cellStyle name="Normal 2 3 4 3 4" xfId="1023" xr:uid="{00000000-0005-0000-0000-0000C0160000}"/>
    <cellStyle name="Normal 2 3 4 3 4 2" xfId="4667" xr:uid="{00000000-0005-0000-0000-0000C1160000}"/>
    <cellStyle name="Normal 2 3 4 3 4 2 2" xfId="9430" xr:uid="{00000000-0005-0000-0000-0000C2160000}"/>
    <cellStyle name="Normal 2 3 4 3 4 3" xfId="2747" xr:uid="{00000000-0005-0000-0000-0000C3160000}"/>
    <cellStyle name="Normal 2 3 4 3 4 3 2" xfId="7515" xr:uid="{00000000-0005-0000-0000-0000C4160000}"/>
    <cellStyle name="Normal 2 3 4 3 4 4" xfId="5781" xr:uid="{00000000-0005-0000-0000-0000C5160000}"/>
    <cellStyle name="Normal 2 3 4 3 5" xfId="1991" xr:uid="{00000000-0005-0000-0000-0000C6160000}"/>
    <cellStyle name="Normal 2 3 4 3 5 2" xfId="3898" xr:uid="{00000000-0005-0000-0000-0000C7160000}"/>
    <cellStyle name="Normal 2 3 4 3 5 2 2" xfId="8662" xr:uid="{00000000-0005-0000-0000-0000C8160000}"/>
    <cellStyle name="Normal 2 3 4 3 5 3" xfId="6747" xr:uid="{00000000-0005-0000-0000-0000C9160000}"/>
    <cellStyle name="Normal 2 3 4 3 6" xfId="3710" xr:uid="{00000000-0005-0000-0000-0000CA160000}"/>
    <cellStyle name="Normal 2 3 4 3 6 2" xfId="8478" xr:uid="{00000000-0005-0000-0000-0000CB160000}"/>
    <cellStyle name="Normal 2 3 4 3 7" xfId="3068" xr:uid="{00000000-0005-0000-0000-0000CC160000}"/>
    <cellStyle name="Normal 2 3 4 3 7 2" xfId="7837" xr:uid="{00000000-0005-0000-0000-0000CD160000}"/>
    <cellStyle name="Normal 2 3 4 3 8" xfId="1791" xr:uid="{00000000-0005-0000-0000-0000CE160000}"/>
    <cellStyle name="Normal 2 3 4 3 8 2" xfId="6563" xr:uid="{00000000-0005-0000-0000-0000CF160000}"/>
    <cellStyle name="Normal 2 3 4 3 9" xfId="5009" xr:uid="{00000000-0005-0000-0000-0000D0160000}"/>
    <cellStyle name="Normal 2 3 4 4" xfId="285" xr:uid="{00000000-0005-0000-0000-0000D1160000}"/>
    <cellStyle name="Normal 2 3 4 4 2" xfId="852" xr:uid="{00000000-0005-0000-0000-0000D2160000}"/>
    <cellStyle name="Normal 2 3 4 4 2 2" xfId="1620" xr:uid="{00000000-0005-0000-0000-0000D3160000}"/>
    <cellStyle name="Normal 2 3 4 4 2 2 2" xfId="4496" xr:uid="{00000000-0005-0000-0000-0000D4160000}"/>
    <cellStyle name="Normal 2 3 4 4 2 2 2 2" xfId="9259" xr:uid="{00000000-0005-0000-0000-0000D5160000}"/>
    <cellStyle name="Normal 2 3 4 4 2 2 3" xfId="6390" xr:uid="{00000000-0005-0000-0000-0000D6160000}"/>
    <cellStyle name="Normal 2 3 4 4 2 3" xfId="3402" xr:uid="{00000000-0005-0000-0000-0000D7160000}"/>
    <cellStyle name="Normal 2 3 4 4 2 3 2" xfId="8170" xr:uid="{00000000-0005-0000-0000-0000D8160000}"/>
    <cellStyle name="Normal 2 3 4 4 2 4" xfId="2581" xr:uid="{00000000-0005-0000-0000-0000D9160000}"/>
    <cellStyle name="Normal 2 3 4 4 2 4 2" xfId="7344" xr:uid="{00000000-0005-0000-0000-0000DA160000}"/>
    <cellStyle name="Normal 2 3 4 4 2 5" xfId="5618" xr:uid="{00000000-0005-0000-0000-0000DB160000}"/>
    <cellStyle name="Normal 2 3 4 4 3" xfId="1062" xr:uid="{00000000-0005-0000-0000-0000DC160000}"/>
    <cellStyle name="Normal 2 3 4 4 3 2" xfId="4705" xr:uid="{00000000-0005-0000-0000-0000DD160000}"/>
    <cellStyle name="Normal 2 3 4 4 3 2 2" xfId="9468" xr:uid="{00000000-0005-0000-0000-0000DE160000}"/>
    <cellStyle name="Normal 2 3 4 4 3 3" xfId="2784" xr:uid="{00000000-0005-0000-0000-0000DF160000}"/>
    <cellStyle name="Normal 2 3 4 4 3 3 2" xfId="7553" xr:uid="{00000000-0005-0000-0000-0000E0160000}"/>
    <cellStyle name="Normal 2 3 4 4 3 4" xfId="5909" xr:uid="{00000000-0005-0000-0000-0000E1160000}"/>
    <cellStyle name="Normal 2 3 4 4 4" xfId="3935" xr:uid="{00000000-0005-0000-0000-0000E2160000}"/>
    <cellStyle name="Normal 2 3 4 4 4 2" xfId="8699" xr:uid="{00000000-0005-0000-0000-0000E3160000}"/>
    <cellStyle name="Normal 2 3 4 4 5" xfId="3190" xr:uid="{00000000-0005-0000-0000-0000E4160000}"/>
    <cellStyle name="Normal 2 3 4 4 5 2" xfId="7959" xr:uid="{00000000-0005-0000-0000-0000E5160000}"/>
    <cellStyle name="Normal 2 3 4 4 6" xfId="2026" xr:uid="{00000000-0005-0000-0000-0000E6160000}"/>
    <cellStyle name="Normal 2 3 4 4 6 2" xfId="6784" xr:uid="{00000000-0005-0000-0000-0000E7160000}"/>
    <cellStyle name="Normal 2 3 4 4 7" xfId="5137" xr:uid="{00000000-0005-0000-0000-0000E8160000}"/>
    <cellStyle name="Normal 2 3 4 5" xfId="612" xr:uid="{00000000-0005-0000-0000-0000E9160000}"/>
    <cellStyle name="Normal 2 3 4 5 2" xfId="1387" xr:uid="{00000000-0005-0000-0000-0000EA160000}"/>
    <cellStyle name="Normal 2 3 4 5 2 2" xfId="4262" xr:uid="{00000000-0005-0000-0000-0000EB160000}"/>
    <cellStyle name="Normal 2 3 4 5 2 2 2" xfId="9026" xr:uid="{00000000-0005-0000-0000-0000EC160000}"/>
    <cellStyle name="Normal 2 3 4 5 2 3" xfId="6150" xr:uid="{00000000-0005-0000-0000-0000ED160000}"/>
    <cellStyle name="Normal 2 3 4 5 3" xfId="3228" xr:uid="{00000000-0005-0000-0000-0000EE160000}"/>
    <cellStyle name="Normal 2 3 4 5 3 2" xfId="7997" xr:uid="{00000000-0005-0000-0000-0000EF160000}"/>
    <cellStyle name="Normal 2 3 4 5 4" xfId="2348" xr:uid="{00000000-0005-0000-0000-0000F0160000}"/>
    <cellStyle name="Normal 2 3 4 5 4 2" xfId="7111" xr:uid="{00000000-0005-0000-0000-0000F1160000}"/>
    <cellStyle name="Normal 2 3 4 5 5" xfId="5378" xr:uid="{00000000-0005-0000-0000-0000F2160000}"/>
    <cellStyle name="Normal 2 3 4 6" xfId="890" xr:uid="{00000000-0005-0000-0000-0000F3160000}"/>
    <cellStyle name="Normal 2 3 4 6 2" xfId="4534" xr:uid="{00000000-0005-0000-0000-0000F4160000}"/>
    <cellStyle name="Normal 2 3 4 6 2 2" xfId="9297" xr:uid="{00000000-0005-0000-0000-0000F5160000}"/>
    <cellStyle name="Normal 2 3 4 6 3" xfId="2618" xr:uid="{00000000-0005-0000-0000-0000F6160000}"/>
    <cellStyle name="Normal 2 3 4 6 3 2" xfId="7382" xr:uid="{00000000-0005-0000-0000-0000F7160000}"/>
    <cellStyle name="Normal 2 3 4 6 4" xfId="5667" xr:uid="{00000000-0005-0000-0000-0000F8160000}"/>
    <cellStyle name="Normal 2 3 4 7" xfId="1844" xr:uid="{00000000-0005-0000-0000-0000F9160000}"/>
    <cellStyle name="Normal 2 3 4 7 2" xfId="3761" xr:uid="{00000000-0005-0000-0000-0000FA160000}"/>
    <cellStyle name="Normal 2 3 4 7 2 2" xfId="8529" xr:uid="{00000000-0005-0000-0000-0000FB160000}"/>
    <cellStyle name="Normal 2 3 4 7 3" xfId="6614" xr:uid="{00000000-0005-0000-0000-0000FC160000}"/>
    <cellStyle name="Normal 2 3 4 8" xfId="3575" xr:uid="{00000000-0005-0000-0000-0000FD160000}"/>
    <cellStyle name="Normal 2 3 4 8 2" xfId="8343" xr:uid="{00000000-0005-0000-0000-0000FE160000}"/>
    <cellStyle name="Normal 2 3 4 9" xfId="2957" xr:uid="{00000000-0005-0000-0000-0000FF160000}"/>
    <cellStyle name="Normal 2 3 4 9 2" xfId="7726" xr:uid="{00000000-0005-0000-0000-000000170000}"/>
    <cellStyle name="Normal 2 3 5" xfId="152" xr:uid="{00000000-0005-0000-0000-000001170000}"/>
    <cellStyle name="Normal 2 3 5 10" xfId="4942" xr:uid="{00000000-0005-0000-0000-000002170000}"/>
    <cellStyle name="Normal 2 3 5 2" xfId="328" xr:uid="{00000000-0005-0000-0000-000003170000}"/>
    <cellStyle name="Normal 2 3 5 2 2" xfId="554" xr:uid="{00000000-0005-0000-0000-000004170000}"/>
    <cellStyle name="Normal 2 3 5 2 2 2" xfId="1329" xr:uid="{00000000-0005-0000-0000-000005170000}"/>
    <cellStyle name="Normal 2 3 5 2 2 2 2" xfId="4204" xr:uid="{00000000-0005-0000-0000-000006170000}"/>
    <cellStyle name="Normal 2 3 5 2 2 2 2 2" xfId="8968" xr:uid="{00000000-0005-0000-0000-000007170000}"/>
    <cellStyle name="Normal 2 3 5 2 2 2 3" xfId="6070" xr:uid="{00000000-0005-0000-0000-000008170000}"/>
    <cellStyle name="Normal 2 3 5 2 2 3" xfId="3448" xr:uid="{00000000-0005-0000-0000-000009170000}"/>
    <cellStyle name="Normal 2 3 5 2 2 3 2" xfId="8216" xr:uid="{00000000-0005-0000-0000-00000A170000}"/>
    <cellStyle name="Normal 2 3 5 2 2 4" xfId="2290" xr:uid="{00000000-0005-0000-0000-00000B170000}"/>
    <cellStyle name="Normal 2 3 5 2 2 4 2" xfId="7053" xr:uid="{00000000-0005-0000-0000-00000C170000}"/>
    <cellStyle name="Normal 2 3 5 2 2 5" xfId="5298" xr:uid="{00000000-0005-0000-0000-00000D170000}"/>
    <cellStyle name="Normal 2 3 5 2 3" xfId="781" xr:uid="{00000000-0005-0000-0000-00000E170000}"/>
    <cellStyle name="Normal 2 3 5 2 3 2" xfId="1549" xr:uid="{00000000-0005-0000-0000-00000F170000}"/>
    <cellStyle name="Normal 2 3 5 2 3 2 2" xfId="4425" xr:uid="{00000000-0005-0000-0000-000010170000}"/>
    <cellStyle name="Normal 2 3 5 2 3 2 2 2" xfId="9188" xr:uid="{00000000-0005-0000-0000-000011170000}"/>
    <cellStyle name="Normal 2 3 5 2 3 2 3" xfId="6316" xr:uid="{00000000-0005-0000-0000-000012170000}"/>
    <cellStyle name="Normal 2 3 5 2 3 3" xfId="2510" xr:uid="{00000000-0005-0000-0000-000013170000}"/>
    <cellStyle name="Normal 2 3 5 2 3 3 2" xfId="7273" xr:uid="{00000000-0005-0000-0000-000014170000}"/>
    <cellStyle name="Normal 2 3 5 2 3 4" xfId="5544" xr:uid="{00000000-0005-0000-0000-000015170000}"/>
    <cellStyle name="Normal 2 3 5 2 4" xfId="1108" xr:uid="{00000000-0005-0000-0000-000016170000}"/>
    <cellStyle name="Normal 2 3 5 2 4 2" xfId="4751" xr:uid="{00000000-0005-0000-0000-000017170000}"/>
    <cellStyle name="Normal 2 3 5 2 4 2 2" xfId="9514" xr:uid="{00000000-0005-0000-0000-000018170000}"/>
    <cellStyle name="Normal 2 3 5 2 4 3" xfId="2830" xr:uid="{00000000-0005-0000-0000-000019170000}"/>
    <cellStyle name="Normal 2 3 5 2 4 3 2" xfId="7599" xr:uid="{00000000-0005-0000-0000-00001A170000}"/>
    <cellStyle name="Normal 2 3 5 2 4 4" xfId="5828" xr:uid="{00000000-0005-0000-0000-00001B170000}"/>
    <cellStyle name="Normal 2 3 5 2 5" xfId="3978" xr:uid="{00000000-0005-0000-0000-00001C170000}"/>
    <cellStyle name="Normal 2 3 5 2 5 2" xfId="8742" xr:uid="{00000000-0005-0000-0000-00001D170000}"/>
    <cellStyle name="Normal 2 3 5 2 6" xfId="3115" xr:uid="{00000000-0005-0000-0000-00001E170000}"/>
    <cellStyle name="Normal 2 3 5 2 6 2" xfId="7884" xr:uid="{00000000-0005-0000-0000-00001F170000}"/>
    <cellStyle name="Normal 2 3 5 2 7" xfId="2068" xr:uid="{00000000-0005-0000-0000-000020170000}"/>
    <cellStyle name="Normal 2 3 5 2 7 2" xfId="6827" xr:uid="{00000000-0005-0000-0000-000021170000}"/>
    <cellStyle name="Normal 2 3 5 2 8" xfId="5056" xr:uid="{00000000-0005-0000-0000-000022170000}"/>
    <cellStyle name="Normal 2 3 5 3" xfId="481" xr:uid="{00000000-0005-0000-0000-000023170000}"/>
    <cellStyle name="Normal 2 3 5 3 2" xfId="1257" xr:uid="{00000000-0005-0000-0000-000024170000}"/>
    <cellStyle name="Normal 2 3 5 3 2 2" xfId="4131" xr:uid="{00000000-0005-0000-0000-000025170000}"/>
    <cellStyle name="Normal 2 3 5 3 2 2 2" xfId="8895" xr:uid="{00000000-0005-0000-0000-000026170000}"/>
    <cellStyle name="Normal 2 3 5 3 2 3" xfId="5956" xr:uid="{00000000-0005-0000-0000-000027170000}"/>
    <cellStyle name="Normal 2 3 5 3 3" xfId="3274" xr:uid="{00000000-0005-0000-0000-000028170000}"/>
    <cellStyle name="Normal 2 3 5 3 3 2" xfId="8043" xr:uid="{00000000-0005-0000-0000-000029170000}"/>
    <cellStyle name="Normal 2 3 5 3 4" xfId="2217" xr:uid="{00000000-0005-0000-0000-00002A170000}"/>
    <cellStyle name="Normal 2 3 5 3 4 2" xfId="6980" xr:uid="{00000000-0005-0000-0000-00002B170000}"/>
    <cellStyle name="Normal 2 3 5 3 5" xfId="5184" xr:uid="{00000000-0005-0000-0000-00002C170000}"/>
    <cellStyle name="Normal 2 3 5 4" xfId="681" xr:uid="{00000000-0005-0000-0000-00002D170000}"/>
    <cellStyle name="Normal 2 3 5 4 2" xfId="1451" xr:uid="{00000000-0005-0000-0000-00002E170000}"/>
    <cellStyle name="Normal 2 3 5 4 2 2" xfId="4327" xr:uid="{00000000-0005-0000-0000-00002F170000}"/>
    <cellStyle name="Normal 2 3 5 4 2 2 2" xfId="9090" xr:uid="{00000000-0005-0000-0000-000030170000}"/>
    <cellStyle name="Normal 2 3 5 4 2 3" xfId="6216" xr:uid="{00000000-0005-0000-0000-000031170000}"/>
    <cellStyle name="Normal 2 3 5 4 3" xfId="2412" xr:uid="{00000000-0005-0000-0000-000032170000}"/>
    <cellStyle name="Normal 2 3 5 4 3 2" xfId="7175" xr:uid="{00000000-0005-0000-0000-000033170000}"/>
    <cellStyle name="Normal 2 3 5 4 4" xfId="5444" xr:uid="{00000000-0005-0000-0000-000034170000}"/>
    <cellStyle name="Normal 2 3 5 5" xfId="936" xr:uid="{00000000-0005-0000-0000-000035170000}"/>
    <cellStyle name="Normal 2 3 5 5 2" xfId="4580" xr:uid="{00000000-0005-0000-0000-000036170000}"/>
    <cellStyle name="Normal 2 3 5 5 2 2" xfId="9343" xr:uid="{00000000-0005-0000-0000-000037170000}"/>
    <cellStyle name="Normal 2 3 5 5 3" xfId="2664" xr:uid="{00000000-0005-0000-0000-000038170000}"/>
    <cellStyle name="Normal 2 3 5 5 3 2" xfId="7428" xr:uid="{00000000-0005-0000-0000-000039170000}"/>
    <cellStyle name="Normal 2 3 5 5 4" xfId="5714" xr:uid="{00000000-0005-0000-0000-00003A170000}"/>
    <cellStyle name="Normal 2 3 5 6" xfId="1907" xr:uid="{00000000-0005-0000-0000-00003B170000}"/>
    <cellStyle name="Normal 2 3 5 6 2" xfId="3809" xr:uid="{00000000-0005-0000-0000-00003C170000}"/>
    <cellStyle name="Normal 2 3 5 6 2 2" xfId="8577" xr:uid="{00000000-0005-0000-0000-00003D170000}"/>
    <cellStyle name="Normal 2 3 5 6 3" xfId="6662" xr:uid="{00000000-0005-0000-0000-00003E170000}"/>
    <cellStyle name="Normal 2 3 5 7" xfId="3621" xr:uid="{00000000-0005-0000-0000-00003F170000}"/>
    <cellStyle name="Normal 2 3 5 7 2" xfId="8389" xr:uid="{00000000-0005-0000-0000-000040170000}"/>
    <cellStyle name="Normal 2 3 5 8" xfId="3014" xr:uid="{00000000-0005-0000-0000-000041170000}"/>
    <cellStyle name="Normal 2 3 5 8 2" xfId="7783" xr:uid="{00000000-0005-0000-0000-000042170000}"/>
    <cellStyle name="Normal 2 3 5 9" xfId="1704" xr:uid="{00000000-0005-0000-0000-000043170000}"/>
    <cellStyle name="Normal 2 3 5 9 2" xfId="6474" xr:uid="{00000000-0005-0000-0000-000044170000}"/>
    <cellStyle name="Normal 2 3 6" xfId="244" xr:uid="{00000000-0005-0000-0000-000045170000}"/>
    <cellStyle name="Normal 2 3 6 2" xfId="412" xr:uid="{00000000-0005-0000-0000-000046170000}"/>
    <cellStyle name="Normal 2 3 6 2 2" xfId="1188" xr:uid="{00000000-0005-0000-0000-000047170000}"/>
    <cellStyle name="Normal 2 3 6 2 2 2" xfId="4831" xr:uid="{00000000-0005-0000-0000-000048170000}"/>
    <cellStyle name="Normal 2 3 6 2 2 2 2" xfId="9594" xr:uid="{00000000-0005-0000-0000-000049170000}"/>
    <cellStyle name="Normal 2 3 6 2 2 3" xfId="2910" xr:uid="{00000000-0005-0000-0000-00004A170000}"/>
    <cellStyle name="Normal 2 3 6 2 2 3 2" xfId="7679" xr:uid="{00000000-0005-0000-0000-00004B170000}"/>
    <cellStyle name="Normal 2 3 6 2 2 4" xfId="6020" xr:uid="{00000000-0005-0000-0000-00004C170000}"/>
    <cellStyle name="Normal 2 3 6 2 3" xfId="4062" xr:uid="{00000000-0005-0000-0000-00004D170000}"/>
    <cellStyle name="Normal 2 3 6 2 3 2" xfId="8826" xr:uid="{00000000-0005-0000-0000-00004E170000}"/>
    <cellStyle name="Normal 2 3 6 2 4" xfId="3534" xr:uid="{00000000-0005-0000-0000-00004F170000}"/>
    <cellStyle name="Normal 2 3 6 2 4 2" xfId="8302" xr:uid="{00000000-0005-0000-0000-000050170000}"/>
    <cellStyle name="Normal 2 3 6 2 5" xfId="2149" xr:uid="{00000000-0005-0000-0000-000051170000}"/>
    <cellStyle name="Normal 2 3 6 2 5 2" xfId="6911" xr:uid="{00000000-0005-0000-0000-000052170000}"/>
    <cellStyle name="Normal 2 3 6 2 6" xfId="5248" xr:uid="{00000000-0005-0000-0000-000053170000}"/>
    <cellStyle name="Normal 2 3 6 3" xfId="732" xr:uid="{00000000-0005-0000-0000-000054170000}"/>
    <cellStyle name="Normal 2 3 6 3 2" xfId="1500" xr:uid="{00000000-0005-0000-0000-000055170000}"/>
    <cellStyle name="Normal 2 3 6 3 2 2" xfId="4376" xr:uid="{00000000-0005-0000-0000-000056170000}"/>
    <cellStyle name="Normal 2 3 6 3 2 2 2" xfId="9139" xr:uid="{00000000-0005-0000-0000-000057170000}"/>
    <cellStyle name="Normal 2 3 6 3 2 3" xfId="6266" xr:uid="{00000000-0005-0000-0000-000058170000}"/>
    <cellStyle name="Normal 2 3 6 3 3" xfId="3360" xr:uid="{00000000-0005-0000-0000-000059170000}"/>
    <cellStyle name="Normal 2 3 6 3 3 2" xfId="8129" xr:uid="{00000000-0005-0000-0000-00005A170000}"/>
    <cellStyle name="Normal 2 3 6 3 4" xfId="2461" xr:uid="{00000000-0005-0000-0000-00005B170000}"/>
    <cellStyle name="Normal 2 3 6 3 4 2" xfId="7224" xr:uid="{00000000-0005-0000-0000-00005C170000}"/>
    <cellStyle name="Normal 2 3 6 3 5" xfId="5494" xr:uid="{00000000-0005-0000-0000-00005D170000}"/>
    <cellStyle name="Normal 2 3 6 4" xfId="1020" xr:uid="{00000000-0005-0000-0000-00005E170000}"/>
    <cellStyle name="Normal 2 3 6 4 2" xfId="4664" xr:uid="{00000000-0005-0000-0000-00005F170000}"/>
    <cellStyle name="Normal 2 3 6 4 2 2" xfId="9427" xr:uid="{00000000-0005-0000-0000-000060170000}"/>
    <cellStyle name="Normal 2 3 6 4 3" xfId="2744" xr:uid="{00000000-0005-0000-0000-000061170000}"/>
    <cellStyle name="Normal 2 3 6 4 3 2" xfId="7512" xr:uid="{00000000-0005-0000-0000-000062170000}"/>
    <cellStyle name="Normal 2 3 6 4 4" xfId="5778" xr:uid="{00000000-0005-0000-0000-000063170000}"/>
    <cellStyle name="Normal 2 3 6 5" xfId="1988" xr:uid="{00000000-0005-0000-0000-000064170000}"/>
    <cellStyle name="Normal 2 3 6 5 2" xfId="3895" xr:uid="{00000000-0005-0000-0000-000065170000}"/>
    <cellStyle name="Normal 2 3 6 5 2 2" xfId="8659" xr:uid="{00000000-0005-0000-0000-000066170000}"/>
    <cellStyle name="Normal 2 3 6 5 3" xfId="6744" xr:uid="{00000000-0005-0000-0000-000067170000}"/>
    <cellStyle name="Normal 2 3 6 6" xfId="3707" xr:uid="{00000000-0005-0000-0000-000068170000}"/>
    <cellStyle name="Normal 2 3 6 6 2" xfId="8475" xr:uid="{00000000-0005-0000-0000-000069170000}"/>
    <cellStyle name="Normal 2 3 6 7" xfId="3065" xr:uid="{00000000-0005-0000-0000-00006A170000}"/>
    <cellStyle name="Normal 2 3 6 7 2" xfId="7834" xr:uid="{00000000-0005-0000-0000-00006B170000}"/>
    <cellStyle name="Normal 2 3 6 8" xfId="1788" xr:uid="{00000000-0005-0000-0000-00006C170000}"/>
    <cellStyle name="Normal 2 3 6 8 2" xfId="6560" xr:uid="{00000000-0005-0000-0000-00006D170000}"/>
    <cellStyle name="Normal 2 3 6 9" xfId="5006" xr:uid="{00000000-0005-0000-0000-00006E170000}"/>
    <cellStyle name="Normal 2 3 7" xfId="282" xr:uid="{00000000-0005-0000-0000-00006F170000}"/>
    <cellStyle name="Normal 2 3 7 2" xfId="849" xr:uid="{00000000-0005-0000-0000-000070170000}"/>
    <cellStyle name="Normal 2 3 7 2 2" xfId="1617" xr:uid="{00000000-0005-0000-0000-000071170000}"/>
    <cellStyle name="Normal 2 3 7 2 2 2" xfId="4493" xr:uid="{00000000-0005-0000-0000-000072170000}"/>
    <cellStyle name="Normal 2 3 7 2 2 2 2" xfId="9256" xr:uid="{00000000-0005-0000-0000-000073170000}"/>
    <cellStyle name="Normal 2 3 7 2 2 3" xfId="6387" xr:uid="{00000000-0005-0000-0000-000074170000}"/>
    <cellStyle name="Normal 2 3 7 2 3" xfId="3399" xr:uid="{00000000-0005-0000-0000-000075170000}"/>
    <cellStyle name="Normal 2 3 7 2 3 2" xfId="8167" xr:uid="{00000000-0005-0000-0000-000076170000}"/>
    <cellStyle name="Normal 2 3 7 2 4" xfId="2578" xr:uid="{00000000-0005-0000-0000-000077170000}"/>
    <cellStyle name="Normal 2 3 7 2 4 2" xfId="7341" xr:uid="{00000000-0005-0000-0000-000078170000}"/>
    <cellStyle name="Normal 2 3 7 2 5" xfId="5615" xr:uid="{00000000-0005-0000-0000-000079170000}"/>
    <cellStyle name="Normal 2 3 7 3" xfId="1059" xr:uid="{00000000-0005-0000-0000-00007A170000}"/>
    <cellStyle name="Normal 2 3 7 3 2" xfId="4702" xr:uid="{00000000-0005-0000-0000-00007B170000}"/>
    <cellStyle name="Normal 2 3 7 3 2 2" xfId="9465" xr:uid="{00000000-0005-0000-0000-00007C170000}"/>
    <cellStyle name="Normal 2 3 7 3 3" xfId="2781" xr:uid="{00000000-0005-0000-0000-00007D170000}"/>
    <cellStyle name="Normal 2 3 7 3 3 2" xfId="7550" xr:uid="{00000000-0005-0000-0000-00007E170000}"/>
    <cellStyle name="Normal 2 3 7 3 4" xfId="5906" xr:uid="{00000000-0005-0000-0000-00007F170000}"/>
    <cellStyle name="Normal 2 3 7 4" xfId="3932" xr:uid="{00000000-0005-0000-0000-000080170000}"/>
    <cellStyle name="Normal 2 3 7 4 2" xfId="8696" xr:uid="{00000000-0005-0000-0000-000081170000}"/>
    <cellStyle name="Normal 2 3 7 5" xfId="3187" xr:uid="{00000000-0005-0000-0000-000082170000}"/>
    <cellStyle name="Normal 2 3 7 5 2" xfId="7956" xr:uid="{00000000-0005-0000-0000-000083170000}"/>
    <cellStyle name="Normal 2 3 7 6" xfId="2023" xr:uid="{00000000-0005-0000-0000-000084170000}"/>
    <cellStyle name="Normal 2 3 7 6 2" xfId="6781" xr:uid="{00000000-0005-0000-0000-000085170000}"/>
    <cellStyle name="Normal 2 3 7 7" xfId="5134" xr:uid="{00000000-0005-0000-0000-000086170000}"/>
    <cellStyle name="Normal 2 3 8" xfId="609" xr:uid="{00000000-0005-0000-0000-000087170000}"/>
    <cellStyle name="Normal 2 3 8 2" xfId="1384" xr:uid="{00000000-0005-0000-0000-000088170000}"/>
    <cellStyle name="Normal 2 3 8 2 2" xfId="4259" xr:uid="{00000000-0005-0000-0000-000089170000}"/>
    <cellStyle name="Normal 2 3 8 2 2 2" xfId="9023" xr:uid="{00000000-0005-0000-0000-00008A170000}"/>
    <cellStyle name="Normal 2 3 8 2 3" xfId="6147" xr:uid="{00000000-0005-0000-0000-00008B170000}"/>
    <cellStyle name="Normal 2 3 8 3" xfId="3225" xr:uid="{00000000-0005-0000-0000-00008C170000}"/>
    <cellStyle name="Normal 2 3 8 3 2" xfId="7994" xr:uid="{00000000-0005-0000-0000-00008D170000}"/>
    <cellStyle name="Normal 2 3 8 4" xfId="2345" xr:uid="{00000000-0005-0000-0000-00008E170000}"/>
    <cellStyle name="Normal 2 3 8 4 2" xfId="7108" xr:uid="{00000000-0005-0000-0000-00008F170000}"/>
    <cellStyle name="Normal 2 3 8 5" xfId="5375" xr:uid="{00000000-0005-0000-0000-000090170000}"/>
    <cellStyle name="Normal 2 3 9" xfId="887" xr:uid="{00000000-0005-0000-0000-000091170000}"/>
    <cellStyle name="Normal 2 3 9 2" xfId="4531" xr:uid="{00000000-0005-0000-0000-000092170000}"/>
    <cellStyle name="Normal 2 3 9 2 2" xfId="9294" xr:uid="{00000000-0005-0000-0000-000093170000}"/>
    <cellStyle name="Normal 2 3 9 3" xfId="2615" xr:uid="{00000000-0005-0000-0000-000094170000}"/>
    <cellStyle name="Normal 2 3 9 3 2" xfId="7379" xr:uid="{00000000-0005-0000-0000-000095170000}"/>
    <cellStyle name="Normal 2 3 9 4" xfId="5664" xr:uid="{00000000-0005-0000-0000-000096170000}"/>
    <cellStyle name="Normal 2 4" xfId="77" xr:uid="{00000000-0005-0000-0000-000097170000}"/>
    <cellStyle name="Normal 2 4 10" xfId="3576" xr:uid="{00000000-0005-0000-0000-000098170000}"/>
    <cellStyle name="Normal 2 4 10 2" xfId="8344" xr:uid="{00000000-0005-0000-0000-000099170000}"/>
    <cellStyle name="Normal 2 4 11" xfId="2958" xr:uid="{00000000-0005-0000-0000-00009A170000}"/>
    <cellStyle name="Normal 2 4 11 2" xfId="7727" xr:uid="{00000000-0005-0000-0000-00009B170000}"/>
    <cellStyle name="Normal 2 4 12" xfId="1659" xr:uid="{00000000-0005-0000-0000-00009C170000}"/>
    <cellStyle name="Normal 2 4 12 2" xfId="6429" xr:uid="{00000000-0005-0000-0000-00009D170000}"/>
    <cellStyle name="Normal 2 4 13" xfId="4896" xr:uid="{00000000-0005-0000-0000-00009E170000}"/>
    <cellStyle name="Normal 2 4 2" xfId="78" xr:uid="{00000000-0005-0000-0000-00009F170000}"/>
    <cellStyle name="Normal 2 4 3" xfId="79" xr:uid="{00000000-0005-0000-0000-0000A0170000}"/>
    <cellStyle name="Normal 2 4 3 10" xfId="1660" xr:uid="{00000000-0005-0000-0000-0000A1170000}"/>
    <cellStyle name="Normal 2 4 3 10 2" xfId="6430" xr:uid="{00000000-0005-0000-0000-0000A2170000}"/>
    <cellStyle name="Normal 2 4 3 11" xfId="4897" xr:uid="{00000000-0005-0000-0000-0000A3170000}"/>
    <cellStyle name="Normal 2 4 3 2" xfId="157" xr:uid="{00000000-0005-0000-0000-0000A4170000}"/>
    <cellStyle name="Normal 2 4 3 2 10" xfId="4947" xr:uid="{00000000-0005-0000-0000-0000A5170000}"/>
    <cellStyle name="Normal 2 4 3 2 2" xfId="333" xr:uid="{00000000-0005-0000-0000-0000A6170000}"/>
    <cellStyle name="Normal 2 4 3 2 2 2" xfId="559" xr:uid="{00000000-0005-0000-0000-0000A7170000}"/>
    <cellStyle name="Normal 2 4 3 2 2 2 2" xfId="1334" xr:uid="{00000000-0005-0000-0000-0000A8170000}"/>
    <cellStyle name="Normal 2 4 3 2 2 2 2 2" xfId="4209" xr:uid="{00000000-0005-0000-0000-0000A9170000}"/>
    <cellStyle name="Normal 2 4 3 2 2 2 2 2 2" xfId="8973" xr:uid="{00000000-0005-0000-0000-0000AA170000}"/>
    <cellStyle name="Normal 2 4 3 2 2 2 2 3" xfId="6075" xr:uid="{00000000-0005-0000-0000-0000AB170000}"/>
    <cellStyle name="Normal 2 4 3 2 2 2 3" xfId="3453" xr:uid="{00000000-0005-0000-0000-0000AC170000}"/>
    <cellStyle name="Normal 2 4 3 2 2 2 3 2" xfId="8221" xr:uid="{00000000-0005-0000-0000-0000AD170000}"/>
    <cellStyle name="Normal 2 4 3 2 2 2 4" xfId="2295" xr:uid="{00000000-0005-0000-0000-0000AE170000}"/>
    <cellStyle name="Normal 2 4 3 2 2 2 4 2" xfId="7058" xr:uid="{00000000-0005-0000-0000-0000AF170000}"/>
    <cellStyle name="Normal 2 4 3 2 2 2 5" xfId="5303" xr:uid="{00000000-0005-0000-0000-0000B0170000}"/>
    <cellStyle name="Normal 2 4 3 2 2 3" xfId="786" xr:uid="{00000000-0005-0000-0000-0000B1170000}"/>
    <cellStyle name="Normal 2 4 3 2 2 3 2" xfId="1554" xr:uid="{00000000-0005-0000-0000-0000B2170000}"/>
    <cellStyle name="Normal 2 4 3 2 2 3 2 2" xfId="4430" xr:uid="{00000000-0005-0000-0000-0000B3170000}"/>
    <cellStyle name="Normal 2 4 3 2 2 3 2 2 2" xfId="9193" xr:uid="{00000000-0005-0000-0000-0000B4170000}"/>
    <cellStyle name="Normal 2 4 3 2 2 3 2 3" xfId="6321" xr:uid="{00000000-0005-0000-0000-0000B5170000}"/>
    <cellStyle name="Normal 2 4 3 2 2 3 3" xfId="2515" xr:uid="{00000000-0005-0000-0000-0000B6170000}"/>
    <cellStyle name="Normal 2 4 3 2 2 3 3 2" xfId="7278" xr:uid="{00000000-0005-0000-0000-0000B7170000}"/>
    <cellStyle name="Normal 2 4 3 2 2 3 4" xfId="5549" xr:uid="{00000000-0005-0000-0000-0000B8170000}"/>
    <cellStyle name="Normal 2 4 3 2 2 4" xfId="1113" xr:uid="{00000000-0005-0000-0000-0000B9170000}"/>
    <cellStyle name="Normal 2 4 3 2 2 4 2" xfId="4756" xr:uid="{00000000-0005-0000-0000-0000BA170000}"/>
    <cellStyle name="Normal 2 4 3 2 2 4 2 2" xfId="9519" xr:uid="{00000000-0005-0000-0000-0000BB170000}"/>
    <cellStyle name="Normal 2 4 3 2 2 4 3" xfId="2835" xr:uid="{00000000-0005-0000-0000-0000BC170000}"/>
    <cellStyle name="Normal 2 4 3 2 2 4 3 2" xfId="7604" xr:uid="{00000000-0005-0000-0000-0000BD170000}"/>
    <cellStyle name="Normal 2 4 3 2 2 4 4" xfId="5833" xr:uid="{00000000-0005-0000-0000-0000BE170000}"/>
    <cellStyle name="Normal 2 4 3 2 2 5" xfId="3983" xr:uid="{00000000-0005-0000-0000-0000BF170000}"/>
    <cellStyle name="Normal 2 4 3 2 2 5 2" xfId="8747" xr:uid="{00000000-0005-0000-0000-0000C0170000}"/>
    <cellStyle name="Normal 2 4 3 2 2 6" xfId="3120" xr:uid="{00000000-0005-0000-0000-0000C1170000}"/>
    <cellStyle name="Normal 2 4 3 2 2 6 2" xfId="7889" xr:uid="{00000000-0005-0000-0000-0000C2170000}"/>
    <cellStyle name="Normal 2 4 3 2 2 7" xfId="2073" xr:uid="{00000000-0005-0000-0000-0000C3170000}"/>
    <cellStyle name="Normal 2 4 3 2 2 7 2" xfId="6832" xr:uid="{00000000-0005-0000-0000-0000C4170000}"/>
    <cellStyle name="Normal 2 4 3 2 2 8" xfId="5061" xr:uid="{00000000-0005-0000-0000-0000C5170000}"/>
    <cellStyle name="Normal 2 4 3 2 3" xfId="486" xr:uid="{00000000-0005-0000-0000-0000C6170000}"/>
    <cellStyle name="Normal 2 4 3 2 3 2" xfId="1262" xr:uid="{00000000-0005-0000-0000-0000C7170000}"/>
    <cellStyle name="Normal 2 4 3 2 3 2 2" xfId="4136" xr:uid="{00000000-0005-0000-0000-0000C8170000}"/>
    <cellStyle name="Normal 2 4 3 2 3 2 2 2" xfId="8900" xr:uid="{00000000-0005-0000-0000-0000C9170000}"/>
    <cellStyle name="Normal 2 4 3 2 3 2 3" xfId="5961" xr:uid="{00000000-0005-0000-0000-0000CA170000}"/>
    <cellStyle name="Normal 2 4 3 2 3 3" xfId="3279" xr:uid="{00000000-0005-0000-0000-0000CB170000}"/>
    <cellStyle name="Normal 2 4 3 2 3 3 2" xfId="8048" xr:uid="{00000000-0005-0000-0000-0000CC170000}"/>
    <cellStyle name="Normal 2 4 3 2 3 4" xfId="2222" xr:uid="{00000000-0005-0000-0000-0000CD170000}"/>
    <cellStyle name="Normal 2 4 3 2 3 4 2" xfId="6985" xr:uid="{00000000-0005-0000-0000-0000CE170000}"/>
    <cellStyle name="Normal 2 4 3 2 3 5" xfId="5189" xr:uid="{00000000-0005-0000-0000-0000CF170000}"/>
    <cellStyle name="Normal 2 4 3 2 4" xfId="686" xr:uid="{00000000-0005-0000-0000-0000D0170000}"/>
    <cellStyle name="Normal 2 4 3 2 4 2" xfId="1456" xr:uid="{00000000-0005-0000-0000-0000D1170000}"/>
    <cellStyle name="Normal 2 4 3 2 4 2 2" xfId="4332" xr:uid="{00000000-0005-0000-0000-0000D2170000}"/>
    <cellStyle name="Normal 2 4 3 2 4 2 2 2" xfId="9095" xr:uid="{00000000-0005-0000-0000-0000D3170000}"/>
    <cellStyle name="Normal 2 4 3 2 4 2 3" xfId="6221" xr:uid="{00000000-0005-0000-0000-0000D4170000}"/>
    <cellStyle name="Normal 2 4 3 2 4 3" xfId="2417" xr:uid="{00000000-0005-0000-0000-0000D5170000}"/>
    <cellStyle name="Normal 2 4 3 2 4 3 2" xfId="7180" xr:uid="{00000000-0005-0000-0000-0000D6170000}"/>
    <cellStyle name="Normal 2 4 3 2 4 4" xfId="5449" xr:uid="{00000000-0005-0000-0000-0000D7170000}"/>
    <cellStyle name="Normal 2 4 3 2 5" xfId="941" xr:uid="{00000000-0005-0000-0000-0000D8170000}"/>
    <cellStyle name="Normal 2 4 3 2 5 2" xfId="4585" xr:uid="{00000000-0005-0000-0000-0000D9170000}"/>
    <cellStyle name="Normal 2 4 3 2 5 2 2" xfId="9348" xr:uid="{00000000-0005-0000-0000-0000DA170000}"/>
    <cellStyle name="Normal 2 4 3 2 5 3" xfId="2669" xr:uid="{00000000-0005-0000-0000-0000DB170000}"/>
    <cellStyle name="Normal 2 4 3 2 5 3 2" xfId="7433" xr:uid="{00000000-0005-0000-0000-0000DC170000}"/>
    <cellStyle name="Normal 2 4 3 2 5 4" xfId="5719" xr:uid="{00000000-0005-0000-0000-0000DD170000}"/>
    <cellStyle name="Normal 2 4 3 2 6" xfId="1912" xr:uid="{00000000-0005-0000-0000-0000DE170000}"/>
    <cellStyle name="Normal 2 4 3 2 6 2" xfId="3814" xr:uid="{00000000-0005-0000-0000-0000DF170000}"/>
    <cellStyle name="Normal 2 4 3 2 6 2 2" xfId="8582" xr:uid="{00000000-0005-0000-0000-0000E0170000}"/>
    <cellStyle name="Normal 2 4 3 2 6 3" xfId="6667" xr:uid="{00000000-0005-0000-0000-0000E1170000}"/>
    <cellStyle name="Normal 2 4 3 2 7" xfId="3626" xr:uid="{00000000-0005-0000-0000-0000E2170000}"/>
    <cellStyle name="Normal 2 4 3 2 7 2" xfId="8394" xr:uid="{00000000-0005-0000-0000-0000E3170000}"/>
    <cellStyle name="Normal 2 4 3 2 8" xfId="3019" xr:uid="{00000000-0005-0000-0000-0000E4170000}"/>
    <cellStyle name="Normal 2 4 3 2 8 2" xfId="7788" xr:uid="{00000000-0005-0000-0000-0000E5170000}"/>
    <cellStyle name="Normal 2 4 3 2 9" xfId="1709" xr:uid="{00000000-0005-0000-0000-0000E6170000}"/>
    <cellStyle name="Normal 2 4 3 2 9 2" xfId="6479" xr:uid="{00000000-0005-0000-0000-0000E7170000}"/>
    <cellStyle name="Normal 2 4 3 3" xfId="249" xr:uid="{00000000-0005-0000-0000-0000E8170000}"/>
    <cellStyle name="Normal 2 4 3 3 2" xfId="417" xr:uid="{00000000-0005-0000-0000-0000E9170000}"/>
    <cellStyle name="Normal 2 4 3 3 2 2" xfId="1193" xr:uid="{00000000-0005-0000-0000-0000EA170000}"/>
    <cellStyle name="Normal 2 4 3 3 2 2 2" xfId="4836" xr:uid="{00000000-0005-0000-0000-0000EB170000}"/>
    <cellStyle name="Normal 2 4 3 3 2 2 2 2" xfId="9599" xr:uid="{00000000-0005-0000-0000-0000EC170000}"/>
    <cellStyle name="Normal 2 4 3 3 2 2 3" xfId="2915" xr:uid="{00000000-0005-0000-0000-0000ED170000}"/>
    <cellStyle name="Normal 2 4 3 3 2 2 3 2" xfId="7684" xr:uid="{00000000-0005-0000-0000-0000EE170000}"/>
    <cellStyle name="Normal 2 4 3 3 2 2 4" xfId="6025" xr:uid="{00000000-0005-0000-0000-0000EF170000}"/>
    <cellStyle name="Normal 2 4 3 3 2 3" xfId="4067" xr:uid="{00000000-0005-0000-0000-0000F0170000}"/>
    <cellStyle name="Normal 2 4 3 3 2 3 2" xfId="8831" xr:uid="{00000000-0005-0000-0000-0000F1170000}"/>
    <cellStyle name="Normal 2 4 3 3 2 4" xfId="3539" xr:uid="{00000000-0005-0000-0000-0000F2170000}"/>
    <cellStyle name="Normal 2 4 3 3 2 4 2" xfId="8307" xr:uid="{00000000-0005-0000-0000-0000F3170000}"/>
    <cellStyle name="Normal 2 4 3 3 2 5" xfId="2154" xr:uid="{00000000-0005-0000-0000-0000F4170000}"/>
    <cellStyle name="Normal 2 4 3 3 2 5 2" xfId="6916" xr:uid="{00000000-0005-0000-0000-0000F5170000}"/>
    <cellStyle name="Normal 2 4 3 3 2 6" xfId="5253" xr:uid="{00000000-0005-0000-0000-0000F6170000}"/>
    <cellStyle name="Normal 2 4 3 3 3" xfId="737" xr:uid="{00000000-0005-0000-0000-0000F7170000}"/>
    <cellStyle name="Normal 2 4 3 3 3 2" xfId="1505" xr:uid="{00000000-0005-0000-0000-0000F8170000}"/>
    <cellStyle name="Normal 2 4 3 3 3 2 2" xfId="4381" xr:uid="{00000000-0005-0000-0000-0000F9170000}"/>
    <cellStyle name="Normal 2 4 3 3 3 2 2 2" xfId="9144" xr:uid="{00000000-0005-0000-0000-0000FA170000}"/>
    <cellStyle name="Normal 2 4 3 3 3 2 3" xfId="6271" xr:uid="{00000000-0005-0000-0000-0000FB170000}"/>
    <cellStyle name="Normal 2 4 3 3 3 3" xfId="3365" xr:uid="{00000000-0005-0000-0000-0000FC170000}"/>
    <cellStyle name="Normal 2 4 3 3 3 3 2" xfId="8134" xr:uid="{00000000-0005-0000-0000-0000FD170000}"/>
    <cellStyle name="Normal 2 4 3 3 3 4" xfId="2466" xr:uid="{00000000-0005-0000-0000-0000FE170000}"/>
    <cellStyle name="Normal 2 4 3 3 3 4 2" xfId="7229" xr:uid="{00000000-0005-0000-0000-0000FF170000}"/>
    <cellStyle name="Normal 2 4 3 3 3 5" xfId="5499" xr:uid="{00000000-0005-0000-0000-000000180000}"/>
    <cellStyle name="Normal 2 4 3 3 4" xfId="1025" xr:uid="{00000000-0005-0000-0000-000001180000}"/>
    <cellStyle name="Normal 2 4 3 3 4 2" xfId="4669" xr:uid="{00000000-0005-0000-0000-000002180000}"/>
    <cellStyle name="Normal 2 4 3 3 4 2 2" xfId="9432" xr:uid="{00000000-0005-0000-0000-000003180000}"/>
    <cellStyle name="Normal 2 4 3 3 4 3" xfId="2749" xr:uid="{00000000-0005-0000-0000-000004180000}"/>
    <cellStyle name="Normal 2 4 3 3 4 3 2" xfId="7517" xr:uid="{00000000-0005-0000-0000-000005180000}"/>
    <cellStyle name="Normal 2 4 3 3 4 4" xfId="5783" xr:uid="{00000000-0005-0000-0000-000006180000}"/>
    <cellStyle name="Normal 2 4 3 3 5" xfId="1993" xr:uid="{00000000-0005-0000-0000-000007180000}"/>
    <cellStyle name="Normal 2 4 3 3 5 2" xfId="3900" xr:uid="{00000000-0005-0000-0000-000008180000}"/>
    <cellStyle name="Normal 2 4 3 3 5 2 2" xfId="8664" xr:uid="{00000000-0005-0000-0000-000009180000}"/>
    <cellStyle name="Normal 2 4 3 3 5 3" xfId="6749" xr:uid="{00000000-0005-0000-0000-00000A180000}"/>
    <cellStyle name="Normal 2 4 3 3 6" xfId="3712" xr:uid="{00000000-0005-0000-0000-00000B180000}"/>
    <cellStyle name="Normal 2 4 3 3 6 2" xfId="8480" xr:uid="{00000000-0005-0000-0000-00000C180000}"/>
    <cellStyle name="Normal 2 4 3 3 7" xfId="3070" xr:uid="{00000000-0005-0000-0000-00000D180000}"/>
    <cellStyle name="Normal 2 4 3 3 7 2" xfId="7839" xr:uid="{00000000-0005-0000-0000-00000E180000}"/>
    <cellStyle name="Normal 2 4 3 3 8" xfId="1793" xr:uid="{00000000-0005-0000-0000-00000F180000}"/>
    <cellStyle name="Normal 2 4 3 3 8 2" xfId="6565" xr:uid="{00000000-0005-0000-0000-000010180000}"/>
    <cellStyle name="Normal 2 4 3 3 9" xfId="5011" xr:uid="{00000000-0005-0000-0000-000011180000}"/>
    <cellStyle name="Normal 2 4 3 4" xfId="287" xr:uid="{00000000-0005-0000-0000-000012180000}"/>
    <cellStyle name="Normal 2 4 3 4 2" xfId="854" xr:uid="{00000000-0005-0000-0000-000013180000}"/>
    <cellStyle name="Normal 2 4 3 4 2 2" xfId="1622" xr:uid="{00000000-0005-0000-0000-000014180000}"/>
    <cellStyle name="Normal 2 4 3 4 2 2 2" xfId="4498" xr:uid="{00000000-0005-0000-0000-000015180000}"/>
    <cellStyle name="Normal 2 4 3 4 2 2 2 2" xfId="9261" xr:uid="{00000000-0005-0000-0000-000016180000}"/>
    <cellStyle name="Normal 2 4 3 4 2 2 3" xfId="6392" xr:uid="{00000000-0005-0000-0000-000017180000}"/>
    <cellStyle name="Normal 2 4 3 4 2 3" xfId="3404" xr:uid="{00000000-0005-0000-0000-000018180000}"/>
    <cellStyle name="Normal 2 4 3 4 2 3 2" xfId="8172" xr:uid="{00000000-0005-0000-0000-000019180000}"/>
    <cellStyle name="Normal 2 4 3 4 2 4" xfId="2583" xr:uid="{00000000-0005-0000-0000-00001A180000}"/>
    <cellStyle name="Normal 2 4 3 4 2 4 2" xfId="7346" xr:uid="{00000000-0005-0000-0000-00001B180000}"/>
    <cellStyle name="Normal 2 4 3 4 2 5" xfId="5620" xr:uid="{00000000-0005-0000-0000-00001C180000}"/>
    <cellStyle name="Normal 2 4 3 4 3" xfId="1064" xr:uid="{00000000-0005-0000-0000-00001D180000}"/>
    <cellStyle name="Normal 2 4 3 4 3 2" xfId="4707" xr:uid="{00000000-0005-0000-0000-00001E180000}"/>
    <cellStyle name="Normal 2 4 3 4 3 2 2" xfId="9470" xr:uid="{00000000-0005-0000-0000-00001F180000}"/>
    <cellStyle name="Normal 2 4 3 4 3 3" xfId="2786" xr:uid="{00000000-0005-0000-0000-000020180000}"/>
    <cellStyle name="Normal 2 4 3 4 3 3 2" xfId="7555" xr:uid="{00000000-0005-0000-0000-000021180000}"/>
    <cellStyle name="Normal 2 4 3 4 3 4" xfId="5911" xr:uid="{00000000-0005-0000-0000-000022180000}"/>
    <cellStyle name="Normal 2 4 3 4 4" xfId="3937" xr:uid="{00000000-0005-0000-0000-000023180000}"/>
    <cellStyle name="Normal 2 4 3 4 4 2" xfId="8701" xr:uid="{00000000-0005-0000-0000-000024180000}"/>
    <cellStyle name="Normal 2 4 3 4 5" xfId="3192" xr:uid="{00000000-0005-0000-0000-000025180000}"/>
    <cellStyle name="Normal 2 4 3 4 5 2" xfId="7961" xr:uid="{00000000-0005-0000-0000-000026180000}"/>
    <cellStyle name="Normal 2 4 3 4 6" xfId="2028" xr:uid="{00000000-0005-0000-0000-000027180000}"/>
    <cellStyle name="Normal 2 4 3 4 6 2" xfId="6786" xr:uid="{00000000-0005-0000-0000-000028180000}"/>
    <cellStyle name="Normal 2 4 3 4 7" xfId="5139" xr:uid="{00000000-0005-0000-0000-000029180000}"/>
    <cellStyle name="Normal 2 4 3 5" xfId="615" xr:uid="{00000000-0005-0000-0000-00002A180000}"/>
    <cellStyle name="Normal 2 4 3 5 2" xfId="1390" xr:uid="{00000000-0005-0000-0000-00002B180000}"/>
    <cellStyle name="Normal 2 4 3 5 2 2" xfId="4265" xr:uid="{00000000-0005-0000-0000-00002C180000}"/>
    <cellStyle name="Normal 2 4 3 5 2 2 2" xfId="9029" xr:uid="{00000000-0005-0000-0000-00002D180000}"/>
    <cellStyle name="Normal 2 4 3 5 2 3" xfId="6153" xr:uid="{00000000-0005-0000-0000-00002E180000}"/>
    <cellStyle name="Normal 2 4 3 5 3" xfId="3230" xr:uid="{00000000-0005-0000-0000-00002F180000}"/>
    <cellStyle name="Normal 2 4 3 5 3 2" xfId="7999" xr:uid="{00000000-0005-0000-0000-000030180000}"/>
    <cellStyle name="Normal 2 4 3 5 4" xfId="2351" xr:uid="{00000000-0005-0000-0000-000031180000}"/>
    <cellStyle name="Normal 2 4 3 5 4 2" xfId="7114" xr:uid="{00000000-0005-0000-0000-000032180000}"/>
    <cellStyle name="Normal 2 4 3 5 5" xfId="5381" xr:uid="{00000000-0005-0000-0000-000033180000}"/>
    <cellStyle name="Normal 2 4 3 6" xfId="892" xr:uid="{00000000-0005-0000-0000-000034180000}"/>
    <cellStyle name="Normal 2 4 3 6 2" xfId="4536" xr:uid="{00000000-0005-0000-0000-000035180000}"/>
    <cellStyle name="Normal 2 4 3 6 2 2" xfId="9299" xr:uid="{00000000-0005-0000-0000-000036180000}"/>
    <cellStyle name="Normal 2 4 3 6 3" xfId="2620" xr:uid="{00000000-0005-0000-0000-000037180000}"/>
    <cellStyle name="Normal 2 4 3 6 3 2" xfId="7384" xr:uid="{00000000-0005-0000-0000-000038180000}"/>
    <cellStyle name="Normal 2 4 3 6 4" xfId="5669" xr:uid="{00000000-0005-0000-0000-000039180000}"/>
    <cellStyle name="Normal 2 4 3 7" xfId="1846" xr:uid="{00000000-0005-0000-0000-00003A180000}"/>
    <cellStyle name="Normal 2 4 3 7 2" xfId="3763" xr:uid="{00000000-0005-0000-0000-00003B180000}"/>
    <cellStyle name="Normal 2 4 3 7 2 2" xfId="8531" xr:uid="{00000000-0005-0000-0000-00003C180000}"/>
    <cellStyle name="Normal 2 4 3 7 3" xfId="6616" xr:uid="{00000000-0005-0000-0000-00003D180000}"/>
    <cellStyle name="Normal 2 4 3 8" xfId="3577" xr:uid="{00000000-0005-0000-0000-00003E180000}"/>
    <cellStyle name="Normal 2 4 3 8 2" xfId="8345" xr:uid="{00000000-0005-0000-0000-00003F180000}"/>
    <cellStyle name="Normal 2 4 3 9" xfId="2959" xr:uid="{00000000-0005-0000-0000-000040180000}"/>
    <cellStyle name="Normal 2 4 3 9 2" xfId="7728" xr:uid="{00000000-0005-0000-0000-000041180000}"/>
    <cellStyle name="Normal 2 4 4" xfId="156" xr:uid="{00000000-0005-0000-0000-000042180000}"/>
    <cellStyle name="Normal 2 4 4 10" xfId="4946" xr:uid="{00000000-0005-0000-0000-000043180000}"/>
    <cellStyle name="Normal 2 4 4 2" xfId="332" xr:uid="{00000000-0005-0000-0000-000044180000}"/>
    <cellStyle name="Normal 2 4 4 2 2" xfId="558" xr:uid="{00000000-0005-0000-0000-000045180000}"/>
    <cellStyle name="Normal 2 4 4 2 2 2" xfId="1333" xr:uid="{00000000-0005-0000-0000-000046180000}"/>
    <cellStyle name="Normal 2 4 4 2 2 2 2" xfId="4208" xr:uid="{00000000-0005-0000-0000-000047180000}"/>
    <cellStyle name="Normal 2 4 4 2 2 2 2 2" xfId="8972" xr:uid="{00000000-0005-0000-0000-000048180000}"/>
    <cellStyle name="Normal 2 4 4 2 2 2 3" xfId="6074" xr:uid="{00000000-0005-0000-0000-000049180000}"/>
    <cellStyle name="Normal 2 4 4 2 2 3" xfId="3452" xr:uid="{00000000-0005-0000-0000-00004A180000}"/>
    <cellStyle name="Normal 2 4 4 2 2 3 2" xfId="8220" xr:uid="{00000000-0005-0000-0000-00004B180000}"/>
    <cellStyle name="Normal 2 4 4 2 2 4" xfId="2294" xr:uid="{00000000-0005-0000-0000-00004C180000}"/>
    <cellStyle name="Normal 2 4 4 2 2 4 2" xfId="7057" xr:uid="{00000000-0005-0000-0000-00004D180000}"/>
    <cellStyle name="Normal 2 4 4 2 2 5" xfId="5302" xr:uid="{00000000-0005-0000-0000-00004E180000}"/>
    <cellStyle name="Normal 2 4 4 2 3" xfId="785" xr:uid="{00000000-0005-0000-0000-00004F180000}"/>
    <cellStyle name="Normal 2 4 4 2 3 2" xfId="1553" xr:uid="{00000000-0005-0000-0000-000050180000}"/>
    <cellStyle name="Normal 2 4 4 2 3 2 2" xfId="4429" xr:uid="{00000000-0005-0000-0000-000051180000}"/>
    <cellStyle name="Normal 2 4 4 2 3 2 2 2" xfId="9192" xr:uid="{00000000-0005-0000-0000-000052180000}"/>
    <cellStyle name="Normal 2 4 4 2 3 2 3" xfId="6320" xr:uid="{00000000-0005-0000-0000-000053180000}"/>
    <cellStyle name="Normal 2 4 4 2 3 3" xfId="2514" xr:uid="{00000000-0005-0000-0000-000054180000}"/>
    <cellStyle name="Normal 2 4 4 2 3 3 2" xfId="7277" xr:uid="{00000000-0005-0000-0000-000055180000}"/>
    <cellStyle name="Normal 2 4 4 2 3 4" xfId="5548" xr:uid="{00000000-0005-0000-0000-000056180000}"/>
    <cellStyle name="Normal 2 4 4 2 4" xfId="1112" xr:uid="{00000000-0005-0000-0000-000057180000}"/>
    <cellStyle name="Normal 2 4 4 2 4 2" xfId="4755" xr:uid="{00000000-0005-0000-0000-000058180000}"/>
    <cellStyle name="Normal 2 4 4 2 4 2 2" xfId="9518" xr:uid="{00000000-0005-0000-0000-000059180000}"/>
    <cellStyle name="Normal 2 4 4 2 4 3" xfId="2834" xr:uid="{00000000-0005-0000-0000-00005A180000}"/>
    <cellStyle name="Normal 2 4 4 2 4 3 2" xfId="7603" xr:uid="{00000000-0005-0000-0000-00005B180000}"/>
    <cellStyle name="Normal 2 4 4 2 4 4" xfId="5832" xr:uid="{00000000-0005-0000-0000-00005C180000}"/>
    <cellStyle name="Normal 2 4 4 2 5" xfId="3982" xr:uid="{00000000-0005-0000-0000-00005D180000}"/>
    <cellStyle name="Normal 2 4 4 2 5 2" xfId="8746" xr:uid="{00000000-0005-0000-0000-00005E180000}"/>
    <cellStyle name="Normal 2 4 4 2 6" xfId="3119" xr:uid="{00000000-0005-0000-0000-00005F180000}"/>
    <cellStyle name="Normal 2 4 4 2 6 2" xfId="7888" xr:uid="{00000000-0005-0000-0000-000060180000}"/>
    <cellStyle name="Normal 2 4 4 2 7" xfId="2072" xr:uid="{00000000-0005-0000-0000-000061180000}"/>
    <cellStyle name="Normal 2 4 4 2 7 2" xfId="6831" xr:uid="{00000000-0005-0000-0000-000062180000}"/>
    <cellStyle name="Normal 2 4 4 2 8" xfId="5060" xr:uid="{00000000-0005-0000-0000-000063180000}"/>
    <cellStyle name="Normal 2 4 4 3" xfId="485" xr:uid="{00000000-0005-0000-0000-000064180000}"/>
    <cellStyle name="Normal 2 4 4 3 2" xfId="1261" xr:uid="{00000000-0005-0000-0000-000065180000}"/>
    <cellStyle name="Normal 2 4 4 3 2 2" xfId="4135" xr:uid="{00000000-0005-0000-0000-000066180000}"/>
    <cellStyle name="Normal 2 4 4 3 2 2 2" xfId="8899" xr:uid="{00000000-0005-0000-0000-000067180000}"/>
    <cellStyle name="Normal 2 4 4 3 2 3" xfId="5960" xr:uid="{00000000-0005-0000-0000-000068180000}"/>
    <cellStyle name="Normal 2 4 4 3 3" xfId="3278" xr:uid="{00000000-0005-0000-0000-000069180000}"/>
    <cellStyle name="Normal 2 4 4 3 3 2" xfId="8047" xr:uid="{00000000-0005-0000-0000-00006A180000}"/>
    <cellStyle name="Normal 2 4 4 3 4" xfId="2221" xr:uid="{00000000-0005-0000-0000-00006B180000}"/>
    <cellStyle name="Normal 2 4 4 3 4 2" xfId="6984" xr:uid="{00000000-0005-0000-0000-00006C180000}"/>
    <cellStyle name="Normal 2 4 4 3 5" xfId="5188" xr:uid="{00000000-0005-0000-0000-00006D180000}"/>
    <cellStyle name="Normal 2 4 4 4" xfId="685" xr:uid="{00000000-0005-0000-0000-00006E180000}"/>
    <cellStyle name="Normal 2 4 4 4 2" xfId="1455" xr:uid="{00000000-0005-0000-0000-00006F180000}"/>
    <cellStyle name="Normal 2 4 4 4 2 2" xfId="4331" xr:uid="{00000000-0005-0000-0000-000070180000}"/>
    <cellStyle name="Normal 2 4 4 4 2 2 2" xfId="9094" xr:uid="{00000000-0005-0000-0000-000071180000}"/>
    <cellStyle name="Normal 2 4 4 4 2 3" xfId="6220" xr:uid="{00000000-0005-0000-0000-000072180000}"/>
    <cellStyle name="Normal 2 4 4 4 3" xfId="2416" xr:uid="{00000000-0005-0000-0000-000073180000}"/>
    <cellStyle name="Normal 2 4 4 4 3 2" xfId="7179" xr:uid="{00000000-0005-0000-0000-000074180000}"/>
    <cellStyle name="Normal 2 4 4 4 4" xfId="5448" xr:uid="{00000000-0005-0000-0000-000075180000}"/>
    <cellStyle name="Normal 2 4 4 5" xfId="940" xr:uid="{00000000-0005-0000-0000-000076180000}"/>
    <cellStyle name="Normal 2 4 4 5 2" xfId="4584" xr:uid="{00000000-0005-0000-0000-000077180000}"/>
    <cellStyle name="Normal 2 4 4 5 2 2" xfId="9347" xr:uid="{00000000-0005-0000-0000-000078180000}"/>
    <cellStyle name="Normal 2 4 4 5 3" xfId="2668" xr:uid="{00000000-0005-0000-0000-000079180000}"/>
    <cellStyle name="Normal 2 4 4 5 3 2" xfId="7432" xr:uid="{00000000-0005-0000-0000-00007A180000}"/>
    <cellStyle name="Normal 2 4 4 5 4" xfId="5718" xr:uid="{00000000-0005-0000-0000-00007B180000}"/>
    <cellStyle name="Normal 2 4 4 6" xfId="1911" xr:uid="{00000000-0005-0000-0000-00007C180000}"/>
    <cellStyle name="Normal 2 4 4 6 2" xfId="3813" xr:uid="{00000000-0005-0000-0000-00007D180000}"/>
    <cellStyle name="Normal 2 4 4 6 2 2" xfId="8581" xr:uid="{00000000-0005-0000-0000-00007E180000}"/>
    <cellStyle name="Normal 2 4 4 6 3" xfId="6666" xr:uid="{00000000-0005-0000-0000-00007F180000}"/>
    <cellStyle name="Normal 2 4 4 7" xfId="3625" xr:uid="{00000000-0005-0000-0000-000080180000}"/>
    <cellStyle name="Normal 2 4 4 7 2" xfId="8393" xr:uid="{00000000-0005-0000-0000-000081180000}"/>
    <cellStyle name="Normal 2 4 4 8" xfId="3018" xr:uid="{00000000-0005-0000-0000-000082180000}"/>
    <cellStyle name="Normal 2 4 4 8 2" xfId="7787" xr:uid="{00000000-0005-0000-0000-000083180000}"/>
    <cellStyle name="Normal 2 4 4 9" xfId="1708" xr:uid="{00000000-0005-0000-0000-000084180000}"/>
    <cellStyle name="Normal 2 4 4 9 2" xfId="6478" xr:uid="{00000000-0005-0000-0000-000085180000}"/>
    <cellStyle name="Normal 2 4 5" xfId="248" xr:uid="{00000000-0005-0000-0000-000086180000}"/>
    <cellStyle name="Normal 2 4 5 2" xfId="416" xr:uid="{00000000-0005-0000-0000-000087180000}"/>
    <cellStyle name="Normal 2 4 5 2 2" xfId="1192" xr:uid="{00000000-0005-0000-0000-000088180000}"/>
    <cellStyle name="Normal 2 4 5 2 2 2" xfId="4835" xr:uid="{00000000-0005-0000-0000-000089180000}"/>
    <cellStyle name="Normal 2 4 5 2 2 2 2" xfId="9598" xr:uid="{00000000-0005-0000-0000-00008A180000}"/>
    <cellStyle name="Normal 2 4 5 2 2 3" xfId="2914" xr:uid="{00000000-0005-0000-0000-00008B180000}"/>
    <cellStyle name="Normal 2 4 5 2 2 3 2" xfId="7683" xr:uid="{00000000-0005-0000-0000-00008C180000}"/>
    <cellStyle name="Normal 2 4 5 2 2 4" xfId="6024" xr:uid="{00000000-0005-0000-0000-00008D180000}"/>
    <cellStyle name="Normal 2 4 5 2 3" xfId="4066" xr:uid="{00000000-0005-0000-0000-00008E180000}"/>
    <cellStyle name="Normal 2 4 5 2 3 2" xfId="8830" xr:uid="{00000000-0005-0000-0000-00008F180000}"/>
    <cellStyle name="Normal 2 4 5 2 4" xfId="3538" xr:uid="{00000000-0005-0000-0000-000090180000}"/>
    <cellStyle name="Normal 2 4 5 2 4 2" xfId="8306" xr:uid="{00000000-0005-0000-0000-000091180000}"/>
    <cellStyle name="Normal 2 4 5 2 5" xfId="2153" xr:uid="{00000000-0005-0000-0000-000092180000}"/>
    <cellStyle name="Normal 2 4 5 2 5 2" xfId="6915" xr:uid="{00000000-0005-0000-0000-000093180000}"/>
    <cellStyle name="Normal 2 4 5 2 6" xfId="5252" xr:uid="{00000000-0005-0000-0000-000094180000}"/>
    <cellStyle name="Normal 2 4 5 3" xfId="736" xr:uid="{00000000-0005-0000-0000-000095180000}"/>
    <cellStyle name="Normal 2 4 5 3 2" xfId="1504" xr:uid="{00000000-0005-0000-0000-000096180000}"/>
    <cellStyle name="Normal 2 4 5 3 2 2" xfId="4380" xr:uid="{00000000-0005-0000-0000-000097180000}"/>
    <cellStyle name="Normal 2 4 5 3 2 2 2" xfId="9143" xr:uid="{00000000-0005-0000-0000-000098180000}"/>
    <cellStyle name="Normal 2 4 5 3 2 3" xfId="6270" xr:uid="{00000000-0005-0000-0000-000099180000}"/>
    <cellStyle name="Normal 2 4 5 3 3" xfId="3364" xr:uid="{00000000-0005-0000-0000-00009A180000}"/>
    <cellStyle name="Normal 2 4 5 3 3 2" xfId="8133" xr:uid="{00000000-0005-0000-0000-00009B180000}"/>
    <cellStyle name="Normal 2 4 5 3 4" xfId="2465" xr:uid="{00000000-0005-0000-0000-00009C180000}"/>
    <cellStyle name="Normal 2 4 5 3 4 2" xfId="7228" xr:uid="{00000000-0005-0000-0000-00009D180000}"/>
    <cellStyle name="Normal 2 4 5 3 5" xfId="5498" xr:uid="{00000000-0005-0000-0000-00009E180000}"/>
    <cellStyle name="Normal 2 4 5 4" xfId="1024" xr:uid="{00000000-0005-0000-0000-00009F180000}"/>
    <cellStyle name="Normal 2 4 5 4 2" xfId="4668" xr:uid="{00000000-0005-0000-0000-0000A0180000}"/>
    <cellStyle name="Normal 2 4 5 4 2 2" xfId="9431" xr:uid="{00000000-0005-0000-0000-0000A1180000}"/>
    <cellStyle name="Normal 2 4 5 4 3" xfId="2748" xr:uid="{00000000-0005-0000-0000-0000A2180000}"/>
    <cellStyle name="Normal 2 4 5 4 3 2" xfId="7516" xr:uid="{00000000-0005-0000-0000-0000A3180000}"/>
    <cellStyle name="Normal 2 4 5 4 4" xfId="5782" xr:uid="{00000000-0005-0000-0000-0000A4180000}"/>
    <cellStyle name="Normal 2 4 5 5" xfId="1992" xr:uid="{00000000-0005-0000-0000-0000A5180000}"/>
    <cellStyle name="Normal 2 4 5 5 2" xfId="3899" xr:uid="{00000000-0005-0000-0000-0000A6180000}"/>
    <cellStyle name="Normal 2 4 5 5 2 2" xfId="8663" xr:uid="{00000000-0005-0000-0000-0000A7180000}"/>
    <cellStyle name="Normal 2 4 5 5 3" xfId="6748" xr:uid="{00000000-0005-0000-0000-0000A8180000}"/>
    <cellStyle name="Normal 2 4 5 6" xfId="3711" xr:uid="{00000000-0005-0000-0000-0000A9180000}"/>
    <cellStyle name="Normal 2 4 5 6 2" xfId="8479" xr:uid="{00000000-0005-0000-0000-0000AA180000}"/>
    <cellStyle name="Normal 2 4 5 7" xfId="3069" xr:uid="{00000000-0005-0000-0000-0000AB180000}"/>
    <cellStyle name="Normal 2 4 5 7 2" xfId="7838" xr:uid="{00000000-0005-0000-0000-0000AC180000}"/>
    <cellStyle name="Normal 2 4 5 8" xfId="1792" xr:uid="{00000000-0005-0000-0000-0000AD180000}"/>
    <cellStyle name="Normal 2 4 5 8 2" xfId="6564" xr:uid="{00000000-0005-0000-0000-0000AE180000}"/>
    <cellStyle name="Normal 2 4 5 9" xfId="5010" xr:uid="{00000000-0005-0000-0000-0000AF180000}"/>
    <cellStyle name="Normal 2 4 6" xfId="286" xr:uid="{00000000-0005-0000-0000-0000B0180000}"/>
    <cellStyle name="Normal 2 4 6 2" xfId="853" xr:uid="{00000000-0005-0000-0000-0000B1180000}"/>
    <cellStyle name="Normal 2 4 6 2 2" xfId="1621" xr:uid="{00000000-0005-0000-0000-0000B2180000}"/>
    <cellStyle name="Normal 2 4 6 2 2 2" xfId="4497" xr:uid="{00000000-0005-0000-0000-0000B3180000}"/>
    <cellStyle name="Normal 2 4 6 2 2 2 2" xfId="9260" xr:uid="{00000000-0005-0000-0000-0000B4180000}"/>
    <cellStyle name="Normal 2 4 6 2 2 3" xfId="6391" xr:uid="{00000000-0005-0000-0000-0000B5180000}"/>
    <cellStyle name="Normal 2 4 6 2 3" xfId="3403" xr:uid="{00000000-0005-0000-0000-0000B6180000}"/>
    <cellStyle name="Normal 2 4 6 2 3 2" xfId="8171" xr:uid="{00000000-0005-0000-0000-0000B7180000}"/>
    <cellStyle name="Normal 2 4 6 2 4" xfId="2582" xr:uid="{00000000-0005-0000-0000-0000B8180000}"/>
    <cellStyle name="Normal 2 4 6 2 4 2" xfId="7345" xr:uid="{00000000-0005-0000-0000-0000B9180000}"/>
    <cellStyle name="Normal 2 4 6 2 5" xfId="5619" xr:uid="{00000000-0005-0000-0000-0000BA180000}"/>
    <cellStyle name="Normal 2 4 6 3" xfId="1063" xr:uid="{00000000-0005-0000-0000-0000BB180000}"/>
    <cellStyle name="Normal 2 4 6 3 2" xfId="4706" xr:uid="{00000000-0005-0000-0000-0000BC180000}"/>
    <cellStyle name="Normal 2 4 6 3 2 2" xfId="9469" xr:uid="{00000000-0005-0000-0000-0000BD180000}"/>
    <cellStyle name="Normal 2 4 6 3 3" xfId="2785" xr:uid="{00000000-0005-0000-0000-0000BE180000}"/>
    <cellStyle name="Normal 2 4 6 3 3 2" xfId="7554" xr:uid="{00000000-0005-0000-0000-0000BF180000}"/>
    <cellStyle name="Normal 2 4 6 3 4" xfId="5910" xr:uid="{00000000-0005-0000-0000-0000C0180000}"/>
    <cellStyle name="Normal 2 4 6 4" xfId="3936" xr:uid="{00000000-0005-0000-0000-0000C1180000}"/>
    <cellStyle name="Normal 2 4 6 4 2" xfId="8700" xr:uid="{00000000-0005-0000-0000-0000C2180000}"/>
    <cellStyle name="Normal 2 4 6 5" xfId="3191" xr:uid="{00000000-0005-0000-0000-0000C3180000}"/>
    <cellStyle name="Normal 2 4 6 5 2" xfId="7960" xr:uid="{00000000-0005-0000-0000-0000C4180000}"/>
    <cellStyle name="Normal 2 4 6 6" xfId="2027" xr:uid="{00000000-0005-0000-0000-0000C5180000}"/>
    <cellStyle name="Normal 2 4 6 6 2" xfId="6785" xr:uid="{00000000-0005-0000-0000-0000C6180000}"/>
    <cellStyle name="Normal 2 4 6 7" xfId="5138" xr:uid="{00000000-0005-0000-0000-0000C7180000}"/>
    <cellStyle name="Normal 2 4 7" xfId="613" xr:uid="{00000000-0005-0000-0000-0000C8180000}"/>
    <cellStyle name="Normal 2 4 7 2" xfId="1388" xr:uid="{00000000-0005-0000-0000-0000C9180000}"/>
    <cellStyle name="Normal 2 4 7 2 2" xfId="4263" xr:uid="{00000000-0005-0000-0000-0000CA180000}"/>
    <cellStyle name="Normal 2 4 7 2 2 2" xfId="9027" xr:uid="{00000000-0005-0000-0000-0000CB180000}"/>
    <cellStyle name="Normal 2 4 7 2 3" xfId="6151" xr:uid="{00000000-0005-0000-0000-0000CC180000}"/>
    <cellStyle name="Normal 2 4 7 3" xfId="3229" xr:uid="{00000000-0005-0000-0000-0000CD180000}"/>
    <cellStyle name="Normal 2 4 7 3 2" xfId="7998" xr:uid="{00000000-0005-0000-0000-0000CE180000}"/>
    <cellStyle name="Normal 2 4 7 4" xfId="2349" xr:uid="{00000000-0005-0000-0000-0000CF180000}"/>
    <cellStyle name="Normal 2 4 7 4 2" xfId="7112" xr:uid="{00000000-0005-0000-0000-0000D0180000}"/>
    <cellStyle name="Normal 2 4 7 5" xfId="5379" xr:uid="{00000000-0005-0000-0000-0000D1180000}"/>
    <cellStyle name="Normal 2 4 8" xfId="891" xr:uid="{00000000-0005-0000-0000-0000D2180000}"/>
    <cellStyle name="Normal 2 4 8 2" xfId="4535" xr:uid="{00000000-0005-0000-0000-0000D3180000}"/>
    <cellStyle name="Normal 2 4 8 2 2" xfId="9298" xr:uid="{00000000-0005-0000-0000-0000D4180000}"/>
    <cellStyle name="Normal 2 4 8 3" xfId="2619" xr:uid="{00000000-0005-0000-0000-0000D5180000}"/>
    <cellStyle name="Normal 2 4 8 3 2" xfId="7383" xr:uid="{00000000-0005-0000-0000-0000D6180000}"/>
    <cellStyle name="Normal 2 4 8 4" xfId="5668" xr:uid="{00000000-0005-0000-0000-0000D7180000}"/>
    <cellStyle name="Normal 2 4 9" xfId="1845" xr:uid="{00000000-0005-0000-0000-0000D8180000}"/>
    <cellStyle name="Normal 2 4 9 2" xfId="3762" xr:uid="{00000000-0005-0000-0000-0000D9180000}"/>
    <cellStyle name="Normal 2 4 9 2 2" xfId="8530" xr:uid="{00000000-0005-0000-0000-0000DA180000}"/>
    <cellStyle name="Normal 2 4 9 3" xfId="6615" xr:uid="{00000000-0005-0000-0000-0000DB180000}"/>
    <cellStyle name="Normal 2 5" xfId="80" xr:uid="{00000000-0005-0000-0000-0000DC180000}"/>
    <cellStyle name="Normal 2 5 10" xfId="1847" xr:uid="{00000000-0005-0000-0000-0000DD180000}"/>
    <cellStyle name="Normal 2 5 10 2" xfId="3764" xr:uid="{00000000-0005-0000-0000-0000DE180000}"/>
    <cellStyle name="Normal 2 5 10 2 2" xfId="8532" xr:uid="{00000000-0005-0000-0000-0000DF180000}"/>
    <cellStyle name="Normal 2 5 10 3" xfId="6617" xr:uid="{00000000-0005-0000-0000-0000E0180000}"/>
    <cellStyle name="Normal 2 5 11" xfId="3578" xr:uid="{00000000-0005-0000-0000-0000E1180000}"/>
    <cellStyle name="Normal 2 5 11 2" xfId="8346" xr:uid="{00000000-0005-0000-0000-0000E2180000}"/>
    <cellStyle name="Normal 2 5 12" xfId="2960" xr:uid="{00000000-0005-0000-0000-0000E3180000}"/>
    <cellStyle name="Normal 2 5 12 2" xfId="7729" xr:uid="{00000000-0005-0000-0000-0000E4180000}"/>
    <cellStyle name="Normal 2 5 13" xfId="1661" xr:uid="{00000000-0005-0000-0000-0000E5180000}"/>
    <cellStyle name="Normal 2 5 13 2" xfId="6431" xr:uid="{00000000-0005-0000-0000-0000E6180000}"/>
    <cellStyle name="Normal 2 5 14" xfId="4898" xr:uid="{00000000-0005-0000-0000-0000E7180000}"/>
    <cellStyle name="Normal 2 5 2" xfId="81" xr:uid="{00000000-0005-0000-0000-0000E8180000}"/>
    <cellStyle name="Normal 2 5 2 10" xfId="2961" xr:uid="{00000000-0005-0000-0000-0000E9180000}"/>
    <cellStyle name="Normal 2 5 2 10 2" xfId="7730" xr:uid="{00000000-0005-0000-0000-0000EA180000}"/>
    <cellStyle name="Normal 2 5 2 11" xfId="1662" xr:uid="{00000000-0005-0000-0000-0000EB180000}"/>
    <cellStyle name="Normal 2 5 2 11 2" xfId="6432" xr:uid="{00000000-0005-0000-0000-0000EC180000}"/>
    <cellStyle name="Normal 2 5 2 12" xfId="4899" xr:uid="{00000000-0005-0000-0000-0000ED180000}"/>
    <cellStyle name="Normal 2 5 2 2" xfId="82" xr:uid="{00000000-0005-0000-0000-0000EE180000}"/>
    <cellStyle name="Normal 2 5 2 2 10" xfId="1663" xr:uid="{00000000-0005-0000-0000-0000EF180000}"/>
    <cellStyle name="Normal 2 5 2 2 10 2" xfId="6433" xr:uid="{00000000-0005-0000-0000-0000F0180000}"/>
    <cellStyle name="Normal 2 5 2 2 11" xfId="4900" xr:uid="{00000000-0005-0000-0000-0000F1180000}"/>
    <cellStyle name="Normal 2 5 2 2 2" xfId="160" xr:uid="{00000000-0005-0000-0000-0000F2180000}"/>
    <cellStyle name="Normal 2 5 2 2 2 10" xfId="4950" xr:uid="{00000000-0005-0000-0000-0000F3180000}"/>
    <cellStyle name="Normal 2 5 2 2 2 2" xfId="336" xr:uid="{00000000-0005-0000-0000-0000F4180000}"/>
    <cellStyle name="Normal 2 5 2 2 2 2 2" xfId="562" xr:uid="{00000000-0005-0000-0000-0000F5180000}"/>
    <cellStyle name="Normal 2 5 2 2 2 2 2 2" xfId="1337" xr:uid="{00000000-0005-0000-0000-0000F6180000}"/>
    <cellStyle name="Normal 2 5 2 2 2 2 2 2 2" xfId="4212" xr:uid="{00000000-0005-0000-0000-0000F7180000}"/>
    <cellStyle name="Normal 2 5 2 2 2 2 2 2 2 2" xfId="8976" xr:uid="{00000000-0005-0000-0000-0000F8180000}"/>
    <cellStyle name="Normal 2 5 2 2 2 2 2 2 3" xfId="6078" xr:uid="{00000000-0005-0000-0000-0000F9180000}"/>
    <cellStyle name="Normal 2 5 2 2 2 2 2 3" xfId="3456" xr:uid="{00000000-0005-0000-0000-0000FA180000}"/>
    <cellStyle name="Normal 2 5 2 2 2 2 2 3 2" xfId="8224" xr:uid="{00000000-0005-0000-0000-0000FB180000}"/>
    <cellStyle name="Normal 2 5 2 2 2 2 2 4" xfId="2298" xr:uid="{00000000-0005-0000-0000-0000FC180000}"/>
    <cellStyle name="Normal 2 5 2 2 2 2 2 4 2" xfId="7061" xr:uid="{00000000-0005-0000-0000-0000FD180000}"/>
    <cellStyle name="Normal 2 5 2 2 2 2 2 5" xfId="5306" xr:uid="{00000000-0005-0000-0000-0000FE180000}"/>
    <cellStyle name="Normal 2 5 2 2 2 2 3" xfId="789" xr:uid="{00000000-0005-0000-0000-0000FF180000}"/>
    <cellStyle name="Normal 2 5 2 2 2 2 3 2" xfId="1557" xr:uid="{00000000-0005-0000-0000-000000190000}"/>
    <cellStyle name="Normal 2 5 2 2 2 2 3 2 2" xfId="4433" xr:uid="{00000000-0005-0000-0000-000001190000}"/>
    <cellStyle name="Normal 2 5 2 2 2 2 3 2 2 2" xfId="9196" xr:uid="{00000000-0005-0000-0000-000002190000}"/>
    <cellStyle name="Normal 2 5 2 2 2 2 3 2 3" xfId="6324" xr:uid="{00000000-0005-0000-0000-000003190000}"/>
    <cellStyle name="Normal 2 5 2 2 2 2 3 3" xfId="2518" xr:uid="{00000000-0005-0000-0000-000004190000}"/>
    <cellStyle name="Normal 2 5 2 2 2 2 3 3 2" xfId="7281" xr:uid="{00000000-0005-0000-0000-000005190000}"/>
    <cellStyle name="Normal 2 5 2 2 2 2 3 4" xfId="5552" xr:uid="{00000000-0005-0000-0000-000006190000}"/>
    <cellStyle name="Normal 2 5 2 2 2 2 4" xfId="1116" xr:uid="{00000000-0005-0000-0000-000007190000}"/>
    <cellStyle name="Normal 2 5 2 2 2 2 4 2" xfId="4759" xr:uid="{00000000-0005-0000-0000-000008190000}"/>
    <cellStyle name="Normal 2 5 2 2 2 2 4 2 2" xfId="9522" xr:uid="{00000000-0005-0000-0000-000009190000}"/>
    <cellStyle name="Normal 2 5 2 2 2 2 4 3" xfId="2838" xr:uid="{00000000-0005-0000-0000-00000A190000}"/>
    <cellStyle name="Normal 2 5 2 2 2 2 4 3 2" xfId="7607" xr:uid="{00000000-0005-0000-0000-00000B190000}"/>
    <cellStyle name="Normal 2 5 2 2 2 2 4 4" xfId="5836" xr:uid="{00000000-0005-0000-0000-00000C190000}"/>
    <cellStyle name="Normal 2 5 2 2 2 2 5" xfId="3986" xr:uid="{00000000-0005-0000-0000-00000D190000}"/>
    <cellStyle name="Normal 2 5 2 2 2 2 5 2" xfId="8750" xr:uid="{00000000-0005-0000-0000-00000E190000}"/>
    <cellStyle name="Normal 2 5 2 2 2 2 6" xfId="3123" xr:uid="{00000000-0005-0000-0000-00000F190000}"/>
    <cellStyle name="Normal 2 5 2 2 2 2 6 2" xfId="7892" xr:uid="{00000000-0005-0000-0000-000010190000}"/>
    <cellStyle name="Normal 2 5 2 2 2 2 7" xfId="2076" xr:uid="{00000000-0005-0000-0000-000011190000}"/>
    <cellStyle name="Normal 2 5 2 2 2 2 7 2" xfId="6835" xr:uid="{00000000-0005-0000-0000-000012190000}"/>
    <cellStyle name="Normal 2 5 2 2 2 2 8" xfId="5064" xr:uid="{00000000-0005-0000-0000-000013190000}"/>
    <cellStyle name="Normal 2 5 2 2 2 3" xfId="489" xr:uid="{00000000-0005-0000-0000-000014190000}"/>
    <cellStyle name="Normal 2 5 2 2 2 3 2" xfId="1265" xr:uid="{00000000-0005-0000-0000-000015190000}"/>
    <cellStyle name="Normal 2 5 2 2 2 3 2 2" xfId="4139" xr:uid="{00000000-0005-0000-0000-000016190000}"/>
    <cellStyle name="Normal 2 5 2 2 2 3 2 2 2" xfId="8903" xr:uid="{00000000-0005-0000-0000-000017190000}"/>
    <cellStyle name="Normal 2 5 2 2 2 3 2 3" xfId="5964" xr:uid="{00000000-0005-0000-0000-000018190000}"/>
    <cellStyle name="Normal 2 5 2 2 2 3 3" xfId="3282" xr:uid="{00000000-0005-0000-0000-000019190000}"/>
    <cellStyle name="Normal 2 5 2 2 2 3 3 2" xfId="8051" xr:uid="{00000000-0005-0000-0000-00001A190000}"/>
    <cellStyle name="Normal 2 5 2 2 2 3 4" xfId="2225" xr:uid="{00000000-0005-0000-0000-00001B190000}"/>
    <cellStyle name="Normal 2 5 2 2 2 3 4 2" xfId="6988" xr:uid="{00000000-0005-0000-0000-00001C190000}"/>
    <cellStyle name="Normal 2 5 2 2 2 3 5" xfId="5192" xr:uid="{00000000-0005-0000-0000-00001D190000}"/>
    <cellStyle name="Normal 2 5 2 2 2 4" xfId="689" xr:uid="{00000000-0005-0000-0000-00001E190000}"/>
    <cellStyle name="Normal 2 5 2 2 2 4 2" xfId="1459" xr:uid="{00000000-0005-0000-0000-00001F190000}"/>
    <cellStyle name="Normal 2 5 2 2 2 4 2 2" xfId="4335" xr:uid="{00000000-0005-0000-0000-000020190000}"/>
    <cellStyle name="Normal 2 5 2 2 2 4 2 2 2" xfId="9098" xr:uid="{00000000-0005-0000-0000-000021190000}"/>
    <cellStyle name="Normal 2 5 2 2 2 4 2 3" xfId="6224" xr:uid="{00000000-0005-0000-0000-000022190000}"/>
    <cellStyle name="Normal 2 5 2 2 2 4 3" xfId="2420" xr:uid="{00000000-0005-0000-0000-000023190000}"/>
    <cellStyle name="Normal 2 5 2 2 2 4 3 2" xfId="7183" xr:uid="{00000000-0005-0000-0000-000024190000}"/>
    <cellStyle name="Normal 2 5 2 2 2 4 4" xfId="5452" xr:uid="{00000000-0005-0000-0000-000025190000}"/>
    <cellStyle name="Normal 2 5 2 2 2 5" xfId="944" xr:uid="{00000000-0005-0000-0000-000026190000}"/>
    <cellStyle name="Normal 2 5 2 2 2 5 2" xfId="4588" xr:uid="{00000000-0005-0000-0000-000027190000}"/>
    <cellStyle name="Normal 2 5 2 2 2 5 2 2" xfId="9351" xr:uid="{00000000-0005-0000-0000-000028190000}"/>
    <cellStyle name="Normal 2 5 2 2 2 5 3" xfId="2672" xr:uid="{00000000-0005-0000-0000-000029190000}"/>
    <cellStyle name="Normal 2 5 2 2 2 5 3 2" xfId="7436" xr:uid="{00000000-0005-0000-0000-00002A190000}"/>
    <cellStyle name="Normal 2 5 2 2 2 5 4" xfId="5722" xr:uid="{00000000-0005-0000-0000-00002B190000}"/>
    <cellStyle name="Normal 2 5 2 2 2 6" xfId="1915" xr:uid="{00000000-0005-0000-0000-00002C190000}"/>
    <cellStyle name="Normal 2 5 2 2 2 6 2" xfId="3817" xr:uid="{00000000-0005-0000-0000-00002D190000}"/>
    <cellStyle name="Normal 2 5 2 2 2 6 2 2" xfId="8585" xr:uid="{00000000-0005-0000-0000-00002E190000}"/>
    <cellStyle name="Normal 2 5 2 2 2 6 3" xfId="6670" xr:uid="{00000000-0005-0000-0000-00002F190000}"/>
    <cellStyle name="Normal 2 5 2 2 2 7" xfId="3629" xr:uid="{00000000-0005-0000-0000-000030190000}"/>
    <cellStyle name="Normal 2 5 2 2 2 7 2" xfId="8397" xr:uid="{00000000-0005-0000-0000-000031190000}"/>
    <cellStyle name="Normal 2 5 2 2 2 8" xfId="3022" xr:uid="{00000000-0005-0000-0000-000032190000}"/>
    <cellStyle name="Normal 2 5 2 2 2 8 2" xfId="7791" xr:uid="{00000000-0005-0000-0000-000033190000}"/>
    <cellStyle name="Normal 2 5 2 2 2 9" xfId="1712" xr:uid="{00000000-0005-0000-0000-000034190000}"/>
    <cellStyle name="Normal 2 5 2 2 2 9 2" xfId="6482" xr:uid="{00000000-0005-0000-0000-000035190000}"/>
    <cellStyle name="Normal 2 5 2 2 3" xfId="252" xr:uid="{00000000-0005-0000-0000-000036190000}"/>
    <cellStyle name="Normal 2 5 2 2 3 2" xfId="420" xr:uid="{00000000-0005-0000-0000-000037190000}"/>
    <cellStyle name="Normal 2 5 2 2 3 2 2" xfId="1196" xr:uid="{00000000-0005-0000-0000-000038190000}"/>
    <cellStyle name="Normal 2 5 2 2 3 2 2 2" xfId="4839" xr:uid="{00000000-0005-0000-0000-000039190000}"/>
    <cellStyle name="Normal 2 5 2 2 3 2 2 2 2" xfId="9602" xr:uid="{00000000-0005-0000-0000-00003A190000}"/>
    <cellStyle name="Normal 2 5 2 2 3 2 2 3" xfId="2918" xr:uid="{00000000-0005-0000-0000-00003B190000}"/>
    <cellStyle name="Normal 2 5 2 2 3 2 2 3 2" xfId="7687" xr:uid="{00000000-0005-0000-0000-00003C190000}"/>
    <cellStyle name="Normal 2 5 2 2 3 2 2 4" xfId="6028" xr:uid="{00000000-0005-0000-0000-00003D190000}"/>
    <cellStyle name="Normal 2 5 2 2 3 2 3" xfId="4070" xr:uid="{00000000-0005-0000-0000-00003E190000}"/>
    <cellStyle name="Normal 2 5 2 2 3 2 3 2" xfId="8834" xr:uid="{00000000-0005-0000-0000-00003F190000}"/>
    <cellStyle name="Normal 2 5 2 2 3 2 4" xfId="3542" xr:uid="{00000000-0005-0000-0000-000040190000}"/>
    <cellStyle name="Normal 2 5 2 2 3 2 4 2" xfId="8310" xr:uid="{00000000-0005-0000-0000-000041190000}"/>
    <cellStyle name="Normal 2 5 2 2 3 2 5" xfId="2157" xr:uid="{00000000-0005-0000-0000-000042190000}"/>
    <cellStyle name="Normal 2 5 2 2 3 2 5 2" xfId="6919" xr:uid="{00000000-0005-0000-0000-000043190000}"/>
    <cellStyle name="Normal 2 5 2 2 3 2 6" xfId="5256" xr:uid="{00000000-0005-0000-0000-000044190000}"/>
    <cellStyle name="Normal 2 5 2 2 3 3" xfId="740" xr:uid="{00000000-0005-0000-0000-000045190000}"/>
    <cellStyle name="Normal 2 5 2 2 3 3 2" xfId="1508" xr:uid="{00000000-0005-0000-0000-000046190000}"/>
    <cellStyle name="Normal 2 5 2 2 3 3 2 2" xfId="4384" xr:uid="{00000000-0005-0000-0000-000047190000}"/>
    <cellStyle name="Normal 2 5 2 2 3 3 2 2 2" xfId="9147" xr:uid="{00000000-0005-0000-0000-000048190000}"/>
    <cellStyle name="Normal 2 5 2 2 3 3 2 3" xfId="6274" xr:uid="{00000000-0005-0000-0000-000049190000}"/>
    <cellStyle name="Normal 2 5 2 2 3 3 3" xfId="3368" xr:uid="{00000000-0005-0000-0000-00004A190000}"/>
    <cellStyle name="Normal 2 5 2 2 3 3 3 2" xfId="8137" xr:uid="{00000000-0005-0000-0000-00004B190000}"/>
    <cellStyle name="Normal 2 5 2 2 3 3 4" xfId="2469" xr:uid="{00000000-0005-0000-0000-00004C190000}"/>
    <cellStyle name="Normal 2 5 2 2 3 3 4 2" xfId="7232" xr:uid="{00000000-0005-0000-0000-00004D190000}"/>
    <cellStyle name="Normal 2 5 2 2 3 3 5" xfId="5502" xr:uid="{00000000-0005-0000-0000-00004E190000}"/>
    <cellStyle name="Normal 2 5 2 2 3 4" xfId="1028" xr:uid="{00000000-0005-0000-0000-00004F190000}"/>
    <cellStyle name="Normal 2 5 2 2 3 4 2" xfId="4672" xr:uid="{00000000-0005-0000-0000-000050190000}"/>
    <cellStyle name="Normal 2 5 2 2 3 4 2 2" xfId="9435" xr:uid="{00000000-0005-0000-0000-000051190000}"/>
    <cellStyle name="Normal 2 5 2 2 3 4 3" xfId="2752" xr:uid="{00000000-0005-0000-0000-000052190000}"/>
    <cellStyle name="Normal 2 5 2 2 3 4 3 2" xfId="7520" xr:uid="{00000000-0005-0000-0000-000053190000}"/>
    <cellStyle name="Normal 2 5 2 2 3 4 4" xfId="5786" xr:uid="{00000000-0005-0000-0000-000054190000}"/>
    <cellStyle name="Normal 2 5 2 2 3 5" xfId="1996" xr:uid="{00000000-0005-0000-0000-000055190000}"/>
    <cellStyle name="Normal 2 5 2 2 3 5 2" xfId="3903" xr:uid="{00000000-0005-0000-0000-000056190000}"/>
    <cellStyle name="Normal 2 5 2 2 3 5 2 2" xfId="8667" xr:uid="{00000000-0005-0000-0000-000057190000}"/>
    <cellStyle name="Normal 2 5 2 2 3 5 3" xfId="6752" xr:uid="{00000000-0005-0000-0000-000058190000}"/>
    <cellStyle name="Normal 2 5 2 2 3 6" xfId="3715" xr:uid="{00000000-0005-0000-0000-000059190000}"/>
    <cellStyle name="Normal 2 5 2 2 3 6 2" xfId="8483" xr:uid="{00000000-0005-0000-0000-00005A190000}"/>
    <cellStyle name="Normal 2 5 2 2 3 7" xfId="3073" xr:uid="{00000000-0005-0000-0000-00005B190000}"/>
    <cellStyle name="Normal 2 5 2 2 3 7 2" xfId="7842" xr:uid="{00000000-0005-0000-0000-00005C190000}"/>
    <cellStyle name="Normal 2 5 2 2 3 8" xfId="1796" xr:uid="{00000000-0005-0000-0000-00005D190000}"/>
    <cellStyle name="Normal 2 5 2 2 3 8 2" xfId="6568" xr:uid="{00000000-0005-0000-0000-00005E190000}"/>
    <cellStyle name="Normal 2 5 2 2 3 9" xfId="5014" xr:uid="{00000000-0005-0000-0000-00005F190000}"/>
    <cellStyle name="Normal 2 5 2 2 4" xfId="290" xr:uid="{00000000-0005-0000-0000-000060190000}"/>
    <cellStyle name="Normal 2 5 2 2 4 2" xfId="857" xr:uid="{00000000-0005-0000-0000-000061190000}"/>
    <cellStyle name="Normal 2 5 2 2 4 2 2" xfId="1625" xr:uid="{00000000-0005-0000-0000-000062190000}"/>
    <cellStyle name="Normal 2 5 2 2 4 2 2 2" xfId="4501" xr:uid="{00000000-0005-0000-0000-000063190000}"/>
    <cellStyle name="Normal 2 5 2 2 4 2 2 2 2" xfId="9264" xr:uid="{00000000-0005-0000-0000-000064190000}"/>
    <cellStyle name="Normal 2 5 2 2 4 2 2 3" xfId="6395" xr:uid="{00000000-0005-0000-0000-000065190000}"/>
    <cellStyle name="Normal 2 5 2 2 4 2 3" xfId="3407" xr:uid="{00000000-0005-0000-0000-000066190000}"/>
    <cellStyle name="Normal 2 5 2 2 4 2 3 2" xfId="8175" xr:uid="{00000000-0005-0000-0000-000067190000}"/>
    <cellStyle name="Normal 2 5 2 2 4 2 4" xfId="2586" xr:uid="{00000000-0005-0000-0000-000068190000}"/>
    <cellStyle name="Normal 2 5 2 2 4 2 4 2" xfId="7349" xr:uid="{00000000-0005-0000-0000-000069190000}"/>
    <cellStyle name="Normal 2 5 2 2 4 2 5" xfId="5623" xr:uid="{00000000-0005-0000-0000-00006A190000}"/>
    <cellStyle name="Normal 2 5 2 2 4 3" xfId="1067" xr:uid="{00000000-0005-0000-0000-00006B190000}"/>
    <cellStyle name="Normal 2 5 2 2 4 3 2" xfId="4710" xr:uid="{00000000-0005-0000-0000-00006C190000}"/>
    <cellStyle name="Normal 2 5 2 2 4 3 2 2" xfId="9473" xr:uid="{00000000-0005-0000-0000-00006D190000}"/>
    <cellStyle name="Normal 2 5 2 2 4 3 3" xfId="2789" xr:uid="{00000000-0005-0000-0000-00006E190000}"/>
    <cellStyle name="Normal 2 5 2 2 4 3 3 2" xfId="7558" xr:uid="{00000000-0005-0000-0000-00006F190000}"/>
    <cellStyle name="Normal 2 5 2 2 4 3 4" xfId="5914" xr:uid="{00000000-0005-0000-0000-000070190000}"/>
    <cellStyle name="Normal 2 5 2 2 4 4" xfId="3940" xr:uid="{00000000-0005-0000-0000-000071190000}"/>
    <cellStyle name="Normal 2 5 2 2 4 4 2" xfId="8704" xr:uid="{00000000-0005-0000-0000-000072190000}"/>
    <cellStyle name="Normal 2 5 2 2 4 5" xfId="3195" xr:uid="{00000000-0005-0000-0000-000073190000}"/>
    <cellStyle name="Normal 2 5 2 2 4 5 2" xfId="7964" xr:uid="{00000000-0005-0000-0000-000074190000}"/>
    <cellStyle name="Normal 2 5 2 2 4 6" xfId="2031" xr:uid="{00000000-0005-0000-0000-000075190000}"/>
    <cellStyle name="Normal 2 5 2 2 4 6 2" xfId="6789" xr:uid="{00000000-0005-0000-0000-000076190000}"/>
    <cellStyle name="Normal 2 5 2 2 4 7" xfId="5142" xr:uid="{00000000-0005-0000-0000-000077190000}"/>
    <cellStyle name="Normal 2 5 2 2 5" xfId="618" xr:uid="{00000000-0005-0000-0000-000078190000}"/>
    <cellStyle name="Normal 2 5 2 2 5 2" xfId="1393" xr:uid="{00000000-0005-0000-0000-000079190000}"/>
    <cellStyle name="Normal 2 5 2 2 5 2 2" xfId="4268" xr:uid="{00000000-0005-0000-0000-00007A190000}"/>
    <cellStyle name="Normal 2 5 2 2 5 2 2 2" xfId="9032" xr:uid="{00000000-0005-0000-0000-00007B190000}"/>
    <cellStyle name="Normal 2 5 2 2 5 2 3" xfId="6156" xr:uid="{00000000-0005-0000-0000-00007C190000}"/>
    <cellStyle name="Normal 2 5 2 2 5 3" xfId="3233" xr:uid="{00000000-0005-0000-0000-00007D190000}"/>
    <cellStyle name="Normal 2 5 2 2 5 3 2" xfId="8002" xr:uid="{00000000-0005-0000-0000-00007E190000}"/>
    <cellStyle name="Normal 2 5 2 2 5 4" xfId="2354" xr:uid="{00000000-0005-0000-0000-00007F190000}"/>
    <cellStyle name="Normal 2 5 2 2 5 4 2" xfId="7117" xr:uid="{00000000-0005-0000-0000-000080190000}"/>
    <cellStyle name="Normal 2 5 2 2 5 5" xfId="5384" xr:uid="{00000000-0005-0000-0000-000081190000}"/>
    <cellStyle name="Normal 2 5 2 2 6" xfId="895" xr:uid="{00000000-0005-0000-0000-000082190000}"/>
    <cellStyle name="Normal 2 5 2 2 6 2" xfId="4539" xr:uid="{00000000-0005-0000-0000-000083190000}"/>
    <cellStyle name="Normal 2 5 2 2 6 2 2" xfId="9302" xr:uid="{00000000-0005-0000-0000-000084190000}"/>
    <cellStyle name="Normal 2 5 2 2 6 3" xfId="2623" xr:uid="{00000000-0005-0000-0000-000085190000}"/>
    <cellStyle name="Normal 2 5 2 2 6 3 2" xfId="7387" xr:uid="{00000000-0005-0000-0000-000086190000}"/>
    <cellStyle name="Normal 2 5 2 2 6 4" xfId="5672" xr:uid="{00000000-0005-0000-0000-000087190000}"/>
    <cellStyle name="Normal 2 5 2 2 7" xfId="1849" xr:uid="{00000000-0005-0000-0000-000088190000}"/>
    <cellStyle name="Normal 2 5 2 2 7 2" xfId="3766" xr:uid="{00000000-0005-0000-0000-000089190000}"/>
    <cellStyle name="Normal 2 5 2 2 7 2 2" xfId="8534" xr:uid="{00000000-0005-0000-0000-00008A190000}"/>
    <cellStyle name="Normal 2 5 2 2 7 3" xfId="6619" xr:uid="{00000000-0005-0000-0000-00008B190000}"/>
    <cellStyle name="Normal 2 5 2 2 8" xfId="3580" xr:uid="{00000000-0005-0000-0000-00008C190000}"/>
    <cellStyle name="Normal 2 5 2 2 8 2" xfId="8348" xr:uid="{00000000-0005-0000-0000-00008D190000}"/>
    <cellStyle name="Normal 2 5 2 2 9" xfId="2962" xr:uid="{00000000-0005-0000-0000-00008E190000}"/>
    <cellStyle name="Normal 2 5 2 2 9 2" xfId="7731" xr:uid="{00000000-0005-0000-0000-00008F190000}"/>
    <cellStyle name="Normal 2 5 2 3" xfId="159" xr:uid="{00000000-0005-0000-0000-000090190000}"/>
    <cellStyle name="Normal 2 5 2 3 10" xfId="4949" xr:uid="{00000000-0005-0000-0000-000091190000}"/>
    <cellStyle name="Normal 2 5 2 3 2" xfId="335" xr:uid="{00000000-0005-0000-0000-000092190000}"/>
    <cellStyle name="Normal 2 5 2 3 2 2" xfId="561" xr:uid="{00000000-0005-0000-0000-000093190000}"/>
    <cellStyle name="Normal 2 5 2 3 2 2 2" xfId="1336" xr:uid="{00000000-0005-0000-0000-000094190000}"/>
    <cellStyle name="Normal 2 5 2 3 2 2 2 2" xfId="4211" xr:uid="{00000000-0005-0000-0000-000095190000}"/>
    <cellStyle name="Normal 2 5 2 3 2 2 2 2 2" xfId="8975" xr:uid="{00000000-0005-0000-0000-000096190000}"/>
    <cellStyle name="Normal 2 5 2 3 2 2 2 3" xfId="6077" xr:uid="{00000000-0005-0000-0000-000097190000}"/>
    <cellStyle name="Normal 2 5 2 3 2 2 3" xfId="3455" xr:uid="{00000000-0005-0000-0000-000098190000}"/>
    <cellStyle name="Normal 2 5 2 3 2 2 3 2" xfId="8223" xr:uid="{00000000-0005-0000-0000-000099190000}"/>
    <cellStyle name="Normal 2 5 2 3 2 2 4" xfId="2297" xr:uid="{00000000-0005-0000-0000-00009A190000}"/>
    <cellStyle name="Normal 2 5 2 3 2 2 4 2" xfId="7060" xr:uid="{00000000-0005-0000-0000-00009B190000}"/>
    <cellStyle name="Normal 2 5 2 3 2 2 5" xfId="5305" xr:uid="{00000000-0005-0000-0000-00009C190000}"/>
    <cellStyle name="Normal 2 5 2 3 2 3" xfId="788" xr:uid="{00000000-0005-0000-0000-00009D190000}"/>
    <cellStyle name="Normal 2 5 2 3 2 3 2" xfId="1556" xr:uid="{00000000-0005-0000-0000-00009E190000}"/>
    <cellStyle name="Normal 2 5 2 3 2 3 2 2" xfId="4432" xr:uid="{00000000-0005-0000-0000-00009F190000}"/>
    <cellStyle name="Normal 2 5 2 3 2 3 2 2 2" xfId="9195" xr:uid="{00000000-0005-0000-0000-0000A0190000}"/>
    <cellStyle name="Normal 2 5 2 3 2 3 2 3" xfId="6323" xr:uid="{00000000-0005-0000-0000-0000A1190000}"/>
    <cellStyle name="Normal 2 5 2 3 2 3 3" xfId="2517" xr:uid="{00000000-0005-0000-0000-0000A2190000}"/>
    <cellStyle name="Normal 2 5 2 3 2 3 3 2" xfId="7280" xr:uid="{00000000-0005-0000-0000-0000A3190000}"/>
    <cellStyle name="Normal 2 5 2 3 2 3 4" xfId="5551" xr:uid="{00000000-0005-0000-0000-0000A4190000}"/>
    <cellStyle name="Normal 2 5 2 3 2 4" xfId="1115" xr:uid="{00000000-0005-0000-0000-0000A5190000}"/>
    <cellStyle name="Normal 2 5 2 3 2 4 2" xfId="4758" xr:uid="{00000000-0005-0000-0000-0000A6190000}"/>
    <cellStyle name="Normal 2 5 2 3 2 4 2 2" xfId="9521" xr:uid="{00000000-0005-0000-0000-0000A7190000}"/>
    <cellStyle name="Normal 2 5 2 3 2 4 3" xfId="2837" xr:uid="{00000000-0005-0000-0000-0000A8190000}"/>
    <cellStyle name="Normal 2 5 2 3 2 4 3 2" xfId="7606" xr:uid="{00000000-0005-0000-0000-0000A9190000}"/>
    <cellStyle name="Normal 2 5 2 3 2 4 4" xfId="5835" xr:uid="{00000000-0005-0000-0000-0000AA190000}"/>
    <cellStyle name="Normal 2 5 2 3 2 5" xfId="3985" xr:uid="{00000000-0005-0000-0000-0000AB190000}"/>
    <cellStyle name="Normal 2 5 2 3 2 5 2" xfId="8749" xr:uid="{00000000-0005-0000-0000-0000AC190000}"/>
    <cellStyle name="Normal 2 5 2 3 2 6" xfId="3122" xr:uid="{00000000-0005-0000-0000-0000AD190000}"/>
    <cellStyle name="Normal 2 5 2 3 2 6 2" xfId="7891" xr:uid="{00000000-0005-0000-0000-0000AE190000}"/>
    <cellStyle name="Normal 2 5 2 3 2 7" xfId="2075" xr:uid="{00000000-0005-0000-0000-0000AF190000}"/>
    <cellStyle name="Normal 2 5 2 3 2 7 2" xfId="6834" xr:uid="{00000000-0005-0000-0000-0000B0190000}"/>
    <cellStyle name="Normal 2 5 2 3 2 8" xfId="5063" xr:uid="{00000000-0005-0000-0000-0000B1190000}"/>
    <cellStyle name="Normal 2 5 2 3 3" xfId="488" xr:uid="{00000000-0005-0000-0000-0000B2190000}"/>
    <cellStyle name="Normal 2 5 2 3 3 2" xfId="1264" xr:uid="{00000000-0005-0000-0000-0000B3190000}"/>
    <cellStyle name="Normal 2 5 2 3 3 2 2" xfId="4138" xr:uid="{00000000-0005-0000-0000-0000B4190000}"/>
    <cellStyle name="Normal 2 5 2 3 3 2 2 2" xfId="8902" xr:uid="{00000000-0005-0000-0000-0000B5190000}"/>
    <cellStyle name="Normal 2 5 2 3 3 2 3" xfId="5963" xr:uid="{00000000-0005-0000-0000-0000B6190000}"/>
    <cellStyle name="Normal 2 5 2 3 3 3" xfId="3281" xr:uid="{00000000-0005-0000-0000-0000B7190000}"/>
    <cellStyle name="Normal 2 5 2 3 3 3 2" xfId="8050" xr:uid="{00000000-0005-0000-0000-0000B8190000}"/>
    <cellStyle name="Normal 2 5 2 3 3 4" xfId="2224" xr:uid="{00000000-0005-0000-0000-0000B9190000}"/>
    <cellStyle name="Normal 2 5 2 3 3 4 2" xfId="6987" xr:uid="{00000000-0005-0000-0000-0000BA190000}"/>
    <cellStyle name="Normal 2 5 2 3 3 5" xfId="5191" xr:uid="{00000000-0005-0000-0000-0000BB190000}"/>
    <cellStyle name="Normal 2 5 2 3 4" xfId="688" xr:uid="{00000000-0005-0000-0000-0000BC190000}"/>
    <cellStyle name="Normal 2 5 2 3 4 2" xfId="1458" xr:uid="{00000000-0005-0000-0000-0000BD190000}"/>
    <cellStyle name="Normal 2 5 2 3 4 2 2" xfId="4334" xr:uid="{00000000-0005-0000-0000-0000BE190000}"/>
    <cellStyle name="Normal 2 5 2 3 4 2 2 2" xfId="9097" xr:uid="{00000000-0005-0000-0000-0000BF190000}"/>
    <cellStyle name="Normal 2 5 2 3 4 2 3" xfId="6223" xr:uid="{00000000-0005-0000-0000-0000C0190000}"/>
    <cellStyle name="Normal 2 5 2 3 4 3" xfId="2419" xr:uid="{00000000-0005-0000-0000-0000C1190000}"/>
    <cellStyle name="Normal 2 5 2 3 4 3 2" xfId="7182" xr:uid="{00000000-0005-0000-0000-0000C2190000}"/>
    <cellStyle name="Normal 2 5 2 3 4 4" xfId="5451" xr:uid="{00000000-0005-0000-0000-0000C3190000}"/>
    <cellStyle name="Normal 2 5 2 3 5" xfId="943" xr:uid="{00000000-0005-0000-0000-0000C4190000}"/>
    <cellStyle name="Normal 2 5 2 3 5 2" xfId="4587" xr:uid="{00000000-0005-0000-0000-0000C5190000}"/>
    <cellStyle name="Normal 2 5 2 3 5 2 2" xfId="9350" xr:uid="{00000000-0005-0000-0000-0000C6190000}"/>
    <cellStyle name="Normal 2 5 2 3 5 3" xfId="2671" xr:uid="{00000000-0005-0000-0000-0000C7190000}"/>
    <cellStyle name="Normal 2 5 2 3 5 3 2" xfId="7435" xr:uid="{00000000-0005-0000-0000-0000C8190000}"/>
    <cellStyle name="Normal 2 5 2 3 5 4" xfId="5721" xr:uid="{00000000-0005-0000-0000-0000C9190000}"/>
    <cellStyle name="Normal 2 5 2 3 6" xfId="1914" xr:uid="{00000000-0005-0000-0000-0000CA190000}"/>
    <cellStyle name="Normal 2 5 2 3 6 2" xfId="3816" xr:uid="{00000000-0005-0000-0000-0000CB190000}"/>
    <cellStyle name="Normal 2 5 2 3 6 2 2" xfId="8584" xr:uid="{00000000-0005-0000-0000-0000CC190000}"/>
    <cellStyle name="Normal 2 5 2 3 6 3" xfId="6669" xr:uid="{00000000-0005-0000-0000-0000CD190000}"/>
    <cellStyle name="Normal 2 5 2 3 7" xfId="3628" xr:uid="{00000000-0005-0000-0000-0000CE190000}"/>
    <cellStyle name="Normal 2 5 2 3 7 2" xfId="8396" xr:uid="{00000000-0005-0000-0000-0000CF190000}"/>
    <cellStyle name="Normal 2 5 2 3 8" xfId="3021" xr:uid="{00000000-0005-0000-0000-0000D0190000}"/>
    <cellStyle name="Normal 2 5 2 3 8 2" xfId="7790" xr:uid="{00000000-0005-0000-0000-0000D1190000}"/>
    <cellStyle name="Normal 2 5 2 3 9" xfId="1711" xr:uid="{00000000-0005-0000-0000-0000D2190000}"/>
    <cellStyle name="Normal 2 5 2 3 9 2" xfId="6481" xr:uid="{00000000-0005-0000-0000-0000D3190000}"/>
    <cellStyle name="Normal 2 5 2 4" xfId="251" xr:uid="{00000000-0005-0000-0000-0000D4190000}"/>
    <cellStyle name="Normal 2 5 2 4 2" xfId="419" xr:uid="{00000000-0005-0000-0000-0000D5190000}"/>
    <cellStyle name="Normal 2 5 2 4 2 2" xfId="1195" xr:uid="{00000000-0005-0000-0000-0000D6190000}"/>
    <cellStyle name="Normal 2 5 2 4 2 2 2" xfId="4838" xr:uid="{00000000-0005-0000-0000-0000D7190000}"/>
    <cellStyle name="Normal 2 5 2 4 2 2 2 2" xfId="9601" xr:uid="{00000000-0005-0000-0000-0000D8190000}"/>
    <cellStyle name="Normal 2 5 2 4 2 2 3" xfId="2917" xr:uid="{00000000-0005-0000-0000-0000D9190000}"/>
    <cellStyle name="Normal 2 5 2 4 2 2 3 2" xfId="7686" xr:uid="{00000000-0005-0000-0000-0000DA190000}"/>
    <cellStyle name="Normal 2 5 2 4 2 2 4" xfId="6027" xr:uid="{00000000-0005-0000-0000-0000DB190000}"/>
    <cellStyle name="Normal 2 5 2 4 2 3" xfId="4069" xr:uid="{00000000-0005-0000-0000-0000DC190000}"/>
    <cellStyle name="Normal 2 5 2 4 2 3 2" xfId="8833" xr:uid="{00000000-0005-0000-0000-0000DD190000}"/>
    <cellStyle name="Normal 2 5 2 4 2 4" xfId="3541" xr:uid="{00000000-0005-0000-0000-0000DE190000}"/>
    <cellStyle name="Normal 2 5 2 4 2 4 2" xfId="8309" xr:uid="{00000000-0005-0000-0000-0000DF190000}"/>
    <cellStyle name="Normal 2 5 2 4 2 5" xfId="2156" xr:uid="{00000000-0005-0000-0000-0000E0190000}"/>
    <cellStyle name="Normal 2 5 2 4 2 5 2" xfId="6918" xr:uid="{00000000-0005-0000-0000-0000E1190000}"/>
    <cellStyle name="Normal 2 5 2 4 2 6" xfId="5255" xr:uid="{00000000-0005-0000-0000-0000E2190000}"/>
    <cellStyle name="Normal 2 5 2 4 3" xfId="739" xr:uid="{00000000-0005-0000-0000-0000E3190000}"/>
    <cellStyle name="Normal 2 5 2 4 3 2" xfId="1507" xr:uid="{00000000-0005-0000-0000-0000E4190000}"/>
    <cellStyle name="Normal 2 5 2 4 3 2 2" xfId="4383" xr:uid="{00000000-0005-0000-0000-0000E5190000}"/>
    <cellStyle name="Normal 2 5 2 4 3 2 2 2" xfId="9146" xr:uid="{00000000-0005-0000-0000-0000E6190000}"/>
    <cellStyle name="Normal 2 5 2 4 3 2 3" xfId="6273" xr:uid="{00000000-0005-0000-0000-0000E7190000}"/>
    <cellStyle name="Normal 2 5 2 4 3 3" xfId="3367" xr:uid="{00000000-0005-0000-0000-0000E8190000}"/>
    <cellStyle name="Normal 2 5 2 4 3 3 2" xfId="8136" xr:uid="{00000000-0005-0000-0000-0000E9190000}"/>
    <cellStyle name="Normal 2 5 2 4 3 4" xfId="2468" xr:uid="{00000000-0005-0000-0000-0000EA190000}"/>
    <cellStyle name="Normal 2 5 2 4 3 4 2" xfId="7231" xr:uid="{00000000-0005-0000-0000-0000EB190000}"/>
    <cellStyle name="Normal 2 5 2 4 3 5" xfId="5501" xr:uid="{00000000-0005-0000-0000-0000EC190000}"/>
    <cellStyle name="Normal 2 5 2 4 4" xfId="1027" xr:uid="{00000000-0005-0000-0000-0000ED190000}"/>
    <cellStyle name="Normal 2 5 2 4 4 2" xfId="4671" xr:uid="{00000000-0005-0000-0000-0000EE190000}"/>
    <cellStyle name="Normal 2 5 2 4 4 2 2" xfId="9434" xr:uid="{00000000-0005-0000-0000-0000EF190000}"/>
    <cellStyle name="Normal 2 5 2 4 4 3" xfId="2751" xr:uid="{00000000-0005-0000-0000-0000F0190000}"/>
    <cellStyle name="Normal 2 5 2 4 4 3 2" xfId="7519" xr:uid="{00000000-0005-0000-0000-0000F1190000}"/>
    <cellStyle name="Normal 2 5 2 4 4 4" xfId="5785" xr:uid="{00000000-0005-0000-0000-0000F2190000}"/>
    <cellStyle name="Normal 2 5 2 4 5" xfId="1995" xr:uid="{00000000-0005-0000-0000-0000F3190000}"/>
    <cellStyle name="Normal 2 5 2 4 5 2" xfId="3902" xr:uid="{00000000-0005-0000-0000-0000F4190000}"/>
    <cellStyle name="Normal 2 5 2 4 5 2 2" xfId="8666" xr:uid="{00000000-0005-0000-0000-0000F5190000}"/>
    <cellStyle name="Normal 2 5 2 4 5 3" xfId="6751" xr:uid="{00000000-0005-0000-0000-0000F6190000}"/>
    <cellStyle name="Normal 2 5 2 4 6" xfId="3714" xr:uid="{00000000-0005-0000-0000-0000F7190000}"/>
    <cellStyle name="Normal 2 5 2 4 6 2" xfId="8482" xr:uid="{00000000-0005-0000-0000-0000F8190000}"/>
    <cellStyle name="Normal 2 5 2 4 7" xfId="3072" xr:uid="{00000000-0005-0000-0000-0000F9190000}"/>
    <cellStyle name="Normal 2 5 2 4 7 2" xfId="7841" xr:uid="{00000000-0005-0000-0000-0000FA190000}"/>
    <cellStyle name="Normal 2 5 2 4 8" xfId="1795" xr:uid="{00000000-0005-0000-0000-0000FB190000}"/>
    <cellStyle name="Normal 2 5 2 4 8 2" xfId="6567" xr:uid="{00000000-0005-0000-0000-0000FC190000}"/>
    <cellStyle name="Normal 2 5 2 4 9" xfId="5013" xr:uid="{00000000-0005-0000-0000-0000FD190000}"/>
    <cellStyle name="Normal 2 5 2 5" xfId="289" xr:uid="{00000000-0005-0000-0000-0000FE190000}"/>
    <cellStyle name="Normal 2 5 2 5 2" xfId="856" xr:uid="{00000000-0005-0000-0000-0000FF190000}"/>
    <cellStyle name="Normal 2 5 2 5 2 2" xfId="1624" xr:uid="{00000000-0005-0000-0000-0000001A0000}"/>
    <cellStyle name="Normal 2 5 2 5 2 2 2" xfId="4500" xr:uid="{00000000-0005-0000-0000-0000011A0000}"/>
    <cellStyle name="Normal 2 5 2 5 2 2 2 2" xfId="9263" xr:uid="{00000000-0005-0000-0000-0000021A0000}"/>
    <cellStyle name="Normal 2 5 2 5 2 2 3" xfId="6394" xr:uid="{00000000-0005-0000-0000-0000031A0000}"/>
    <cellStyle name="Normal 2 5 2 5 2 3" xfId="3406" xr:uid="{00000000-0005-0000-0000-0000041A0000}"/>
    <cellStyle name="Normal 2 5 2 5 2 3 2" xfId="8174" xr:uid="{00000000-0005-0000-0000-0000051A0000}"/>
    <cellStyle name="Normal 2 5 2 5 2 4" xfId="2585" xr:uid="{00000000-0005-0000-0000-0000061A0000}"/>
    <cellStyle name="Normal 2 5 2 5 2 4 2" xfId="7348" xr:uid="{00000000-0005-0000-0000-0000071A0000}"/>
    <cellStyle name="Normal 2 5 2 5 2 5" xfId="5622" xr:uid="{00000000-0005-0000-0000-0000081A0000}"/>
    <cellStyle name="Normal 2 5 2 5 3" xfId="1066" xr:uid="{00000000-0005-0000-0000-0000091A0000}"/>
    <cellStyle name="Normal 2 5 2 5 3 2" xfId="4709" xr:uid="{00000000-0005-0000-0000-00000A1A0000}"/>
    <cellStyle name="Normal 2 5 2 5 3 2 2" xfId="9472" xr:uid="{00000000-0005-0000-0000-00000B1A0000}"/>
    <cellStyle name="Normal 2 5 2 5 3 3" xfId="2788" xr:uid="{00000000-0005-0000-0000-00000C1A0000}"/>
    <cellStyle name="Normal 2 5 2 5 3 3 2" xfId="7557" xr:uid="{00000000-0005-0000-0000-00000D1A0000}"/>
    <cellStyle name="Normal 2 5 2 5 3 4" xfId="5913" xr:uid="{00000000-0005-0000-0000-00000E1A0000}"/>
    <cellStyle name="Normal 2 5 2 5 4" xfId="3939" xr:uid="{00000000-0005-0000-0000-00000F1A0000}"/>
    <cellStyle name="Normal 2 5 2 5 4 2" xfId="8703" xr:uid="{00000000-0005-0000-0000-0000101A0000}"/>
    <cellStyle name="Normal 2 5 2 5 5" xfId="3194" xr:uid="{00000000-0005-0000-0000-0000111A0000}"/>
    <cellStyle name="Normal 2 5 2 5 5 2" xfId="7963" xr:uid="{00000000-0005-0000-0000-0000121A0000}"/>
    <cellStyle name="Normal 2 5 2 5 6" xfId="2030" xr:uid="{00000000-0005-0000-0000-0000131A0000}"/>
    <cellStyle name="Normal 2 5 2 5 6 2" xfId="6788" xr:uid="{00000000-0005-0000-0000-0000141A0000}"/>
    <cellStyle name="Normal 2 5 2 5 7" xfId="5141" xr:uid="{00000000-0005-0000-0000-0000151A0000}"/>
    <cellStyle name="Normal 2 5 2 6" xfId="617" xr:uid="{00000000-0005-0000-0000-0000161A0000}"/>
    <cellStyle name="Normal 2 5 2 6 2" xfId="1392" xr:uid="{00000000-0005-0000-0000-0000171A0000}"/>
    <cellStyle name="Normal 2 5 2 6 2 2" xfId="4267" xr:uid="{00000000-0005-0000-0000-0000181A0000}"/>
    <cellStyle name="Normal 2 5 2 6 2 2 2" xfId="9031" xr:uid="{00000000-0005-0000-0000-0000191A0000}"/>
    <cellStyle name="Normal 2 5 2 6 2 3" xfId="6155" xr:uid="{00000000-0005-0000-0000-00001A1A0000}"/>
    <cellStyle name="Normal 2 5 2 6 3" xfId="3232" xr:uid="{00000000-0005-0000-0000-00001B1A0000}"/>
    <cellStyle name="Normal 2 5 2 6 3 2" xfId="8001" xr:uid="{00000000-0005-0000-0000-00001C1A0000}"/>
    <cellStyle name="Normal 2 5 2 6 4" xfId="2353" xr:uid="{00000000-0005-0000-0000-00001D1A0000}"/>
    <cellStyle name="Normal 2 5 2 6 4 2" xfId="7116" xr:uid="{00000000-0005-0000-0000-00001E1A0000}"/>
    <cellStyle name="Normal 2 5 2 6 5" xfId="5383" xr:uid="{00000000-0005-0000-0000-00001F1A0000}"/>
    <cellStyle name="Normal 2 5 2 7" xfId="894" xr:uid="{00000000-0005-0000-0000-0000201A0000}"/>
    <cellStyle name="Normal 2 5 2 7 2" xfId="4538" xr:uid="{00000000-0005-0000-0000-0000211A0000}"/>
    <cellStyle name="Normal 2 5 2 7 2 2" xfId="9301" xr:uid="{00000000-0005-0000-0000-0000221A0000}"/>
    <cellStyle name="Normal 2 5 2 7 3" xfId="2622" xr:uid="{00000000-0005-0000-0000-0000231A0000}"/>
    <cellStyle name="Normal 2 5 2 7 3 2" xfId="7386" xr:uid="{00000000-0005-0000-0000-0000241A0000}"/>
    <cellStyle name="Normal 2 5 2 7 4" xfId="5671" xr:uid="{00000000-0005-0000-0000-0000251A0000}"/>
    <cellStyle name="Normal 2 5 2 8" xfId="1848" xr:uid="{00000000-0005-0000-0000-0000261A0000}"/>
    <cellStyle name="Normal 2 5 2 8 2" xfId="3765" xr:uid="{00000000-0005-0000-0000-0000271A0000}"/>
    <cellStyle name="Normal 2 5 2 8 2 2" xfId="8533" xr:uid="{00000000-0005-0000-0000-0000281A0000}"/>
    <cellStyle name="Normal 2 5 2 8 3" xfId="6618" xr:uid="{00000000-0005-0000-0000-0000291A0000}"/>
    <cellStyle name="Normal 2 5 2 9" xfId="3579" xr:uid="{00000000-0005-0000-0000-00002A1A0000}"/>
    <cellStyle name="Normal 2 5 2 9 2" xfId="8347" xr:uid="{00000000-0005-0000-0000-00002B1A0000}"/>
    <cellStyle name="Normal 2 5 3" xfId="83" xr:uid="{00000000-0005-0000-0000-00002C1A0000}"/>
    <cellStyle name="Normal 2 5 3 10" xfId="1664" xr:uid="{00000000-0005-0000-0000-00002D1A0000}"/>
    <cellStyle name="Normal 2 5 3 10 2" xfId="6434" xr:uid="{00000000-0005-0000-0000-00002E1A0000}"/>
    <cellStyle name="Normal 2 5 3 11" xfId="4901" xr:uid="{00000000-0005-0000-0000-00002F1A0000}"/>
    <cellStyle name="Normal 2 5 3 2" xfId="161" xr:uid="{00000000-0005-0000-0000-0000301A0000}"/>
    <cellStyle name="Normal 2 5 3 2 10" xfId="4951" xr:uid="{00000000-0005-0000-0000-0000311A0000}"/>
    <cellStyle name="Normal 2 5 3 2 2" xfId="337" xr:uid="{00000000-0005-0000-0000-0000321A0000}"/>
    <cellStyle name="Normal 2 5 3 2 2 2" xfId="563" xr:uid="{00000000-0005-0000-0000-0000331A0000}"/>
    <cellStyle name="Normal 2 5 3 2 2 2 2" xfId="1338" xr:uid="{00000000-0005-0000-0000-0000341A0000}"/>
    <cellStyle name="Normal 2 5 3 2 2 2 2 2" xfId="4213" xr:uid="{00000000-0005-0000-0000-0000351A0000}"/>
    <cellStyle name="Normal 2 5 3 2 2 2 2 2 2" xfId="8977" xr:uid="{00000000-0005-0000-0000-0000361A0000}"/>
    <cellStyle name="Normal 2 5 3 2 2 2 2 3" xfId="6079" xr:uid="{00000000-0005-0000-0000-0000371A0000}"/>
    <cellStyle name="Normal 2 5 3 2 2 2 3" xfId="3457" xr:uid="{00000000-0005-0000-0000-0000381A0000}"/>
    <cellStyle name="Normal 2 5 3 2 2 2 3 2" xfId="8225" xr:uid="{00000000-0005-0000-0000-0000391A0000}"/>
    <cellStyle name="Normal 2 5 3 2 2 2 4" xfId="2299" xr:uid="{00000000-0005-0000-0000-00003A1A0000}"/>
    <cellStyle name="Normal 2 5 3 2 2 2 4 2" xfId="7062" xr:uid="{00000000-0005-0000-0000-00003B1A0000}"/>
    <cellStyle name="Normal 2 5 3 2 2 2 5" xfId="5307" xr:uid="{00000000-0005-0000-0000-00003C1A0000}"/>
    <cellStyle name="Normal 2 5 3 2 2 3" xfId="790" xr:uid="{00000000-0005-0000-0000-00003D1A0000}"/>
    <cellStyle name="Normal 2 5 3 2 2 3 2" xfId="1558" xr:uid="{00000000-0005-0000-0000-00003E1A0000}"/>
    <cellStyle name="Normal 2 5 3 2 2 3 2 2" xfId="4434" xr:uid="{00000000-0005-0000-0000-00003F1A0000}"/>
    <cellStyle name="Normal 2 5 3 2 2 3 2 2 2" xfId="9197" xr:uid="{00000000-0005-0000-0000-0000401A0000}"/>
    <cellStyle name="Normal 2 5 3 2 2 3 2 3" xfId="6325" xr:uid="{00000000-0005-0000-0000-0000411A0000}"/>
    <cellStyle name="Normal 2 5 3 2 2 3 3" xfId="2519" xr:uid="{00000000-0005-0000-0000-0000421A0000}"/>
    <cellStyle name="Normal 2 5 3 2 2 3 3 2" xfId="7282" xr:uid="{00000000-0005-0000-0000-0000431A0000}"/>
    <cellStyle name="Normal 2 5 3 2 2 3 4" xfId="5553" xr:uid="{00000000-0005-0000-0000-0000441A0000}"/>
    <cellStyle name="Normal 2 5 3 2 2 4" xfId="1117" xr:uid="{00000000-0005-0000-0000-0000451A0000}"/>
    <cellStyle name="Normal 2 5 3 2 2 4 2" xfId="4760" xr:uid="{00000000-0005-0000-0000-0000461A0000}"/>
    <cellStyle name="Normal 2 5 3 2 2 4 2 2" xfId="9523" xr:uid="{00000000-0005-0000-0000-0000471A0000}"/>
    <cellStyle name="Normal 2 5 3 2 2 4 3" xfId="2839" xr:uid="{00000000-0005-0000-0000-0000481A0000}"/>
    <cellStyle name="Normal 2 5 3 2 2 4 3 2" xfId="7608" xr:uid="{00000000-0005-0000-0000-0000491A0000}"/>
    <cellStyle name="Normal 2 5 3 2 2 4 4" xfId="5837" xr:uid="{00000000-0005-0000-0000-00004A1A0000}"/>
    <cellStyle name="Normal 2 5 3 2 2 5" xfId="3987" xr:uid="{00000000-0005-0000-0000-00004B1A0000}"/>
    <cellStyle name="Normal 2 5 3 2 2 5 2" xfId="8751" xr:uid="{00000000-0005-0000-0000-00004C1A0000}"/>
    <cellStyle name="Normal 2 5 3 2 2 6" xfId="3124" xr:uid="{00000000-0005-0000-0000-00004D1A0000}"/>
    <cellStyle name="Normal 2 5 3 2 2 6 2" xfId="7893" xr:uid="{00000000-0005-0000-0000-00004E1A0000}"/>
    <cellStyle name="Normal 2 5 3 2 2 7" xfId="2077" xr:uid="{00000000-0005-0000-0000-00004F1A0000}"/>
    <cellStyle name="Normal 2 5 3 2 2 7 2" xfId="6836" xr:uid="{00000000-0005-0000-0000-0000501A0000}"/>
    <cellStyle name="Normal 2 5 3 2 2 8" xfId="5065" xr:uid="{00000000-0005-0000-0000-0000511A0000}"/>
    <cellStyle name="Normal 2 5 3 2 3" xfId="490" xr:uid="{00000000-0005-0000-0000-0000521A0000}"/>
    <cellStyle name="Normal 2 5 3 2 3 2" xfId="1266" xr:uid="{00000000-0005-0000-0000-0000531A0000}"/>
    <cellStyle name="Normal 2 5 3 2 3 2 2" xfId="4140" xr:uid="{00000000-0005-0000-0000-0000541A0000}"/>
    <cellStyle name="Normal 2 5 3 2 3 2 2 2" xfId="8904" xr:uid="{00000000-0005-0000-0000-0000551A0000}"/>
    <cellStyle name="Normal 2 5 3 2 3 2 3" xfId="5965" xr:uid="{00000000-0005-0000-0000-0000561A0000}"/>
    <cellStyle name="Normal 2 5 3 2 3 3" xfId="3283" xr:uid="{00000000-0005-0000-0000-0000571A0000}"/>
    <cellStyle name="Normal 2 5 3 2 3 3 2" xfId="8052" xr:uid="{00000000-0005-0000-0000-0000581A0000}"/>
    <cellStyle name="Normal 2 5 3 2 3 4" xfId="2226" xr:uid="{00000000-0005-0000-0000-0000591A0000}"/>
    <cellStyle name="Normal 2 5 3 2 3 4 2" xfId="6989" xr:uid="{00000000-0005-0000-0000-00005A1A0000}"/>
    <cellStyle name="Normal 2 5 3 2 3 5" xfId="5193" xr:uid="{00000000-0005-0000-0000-00005B1A0000}"/>
    <cellStyle name="Normal 2 5 3 2 4" xfId="690" xr:uid="{00000000-0005-0000-0000-00005C1A0000}"/>
    <cellStyle name="Normal 2 5 3 2 4 2" xfId="1460" xr:uid="{00000000-0005-0000-0000-00005D1A0000}"/>
    <cellStyle name="Normal 2 5 3 2 4 2 2" xfId="4336" xr:uid="{00000000-0005-0000-0000-00005E1A0000}"/>
    <cellStyle name="Normal 2 5 3 2 4 2 2 2" xfId="9099" xr:uid="{00000000-0005-0000-0000-00005F1A0000}"/>
    <cellStyle name="Normal 2 5 3 2 4 2 3" xfId="6225" xr:uid="{00000000-0005-0000-0000-0000601A0000}"/>
    <cellStyle name="Normal 2 5 3 2 4 3" xfId="2421" xr:uid="{00000000-0005-0000-0000-0000611A0000}"/>
    <cellStyle name="Normal 2 5 3 2 4 3 2" xfId="7184" xr:uid="{00000000-0005-0000-0000-0000621A0000}"/>
    <cellStyle name="Normal 2 5 3 2 4 4" xfId="5453" xr:uid="{00000000-0005-0000-0000-0000631A0000}"/>
    <cellStyle name="Normal 2 5 3 2 5" xfId="945" xr:uid="{00000000-0005-0000-0000-0000641A0000}"/>
    <cellStyle name="Normal 2 5 3 2 5 2" xfId="4589" xr:uid="{00000000-0005-0000-0000-0000651A0000}"/>
    <cellStyle name="Normal 2 5 3 2 5 2 2" xfId="9352" xr:uid="{00000000-0005-0000-0000-0000661A0000}"/>
    <cellStyle name="Normal 2 5 3 2 5 3" xfId="2673" xr:uid="{00000000-0005-0000-0000-0000671A0000}"/>
    <cellStyle name="Normal 2 5 3 2 5 3 2" xfId="7437" xr:uid="{00000000-0005-0000-0000-0000681A0000}"/>
    <cellStyle name="Normal 2 5 3 2 5 4" xfId="5723" xr:uid="{00000000-0005-0000-0000-0000691A0000}"/>
    <cellStyle name="Normal 2 5 3 2 6" xfId="1916" xr:uid="{00000000-0005-0000-0000-00006A1A0000}"/>
    <cellStyle name="Normal 2 5 3 2 6 2" xfId="3818" xr:uid="{00000000-0005-0000-0000-00006B1A0000}"/>
    <cellStyle name="Normal 2 5 3 2 6 2 2" xfId="8586" xr:uid="{00000000-0005-0000-0000-00006C1A0000}"/>
    <cellStyle name="Normal 2 5 3 2 6 3" xfId="6671" xr:uid="{00000000-0005-0000-0000-00006D1A0000}"/>
    <cellStyle name="Normal 2 5 3 2 7" xfId="3630" xr:uid="{00000000-0005-0000-0000-00006E1A0000}"/>
    <cellStyle name="Normal 2 5 3 2 7 2" xfId="8398" xr:uid="{00000000-0005-0000-0000-00006F1A0000}"/>
    <cellStyle name="Normal 2 5 3 2 8" xfId="3023" xr:uid="{00000000-0005-0000-0000-0000701A0000}"/>
    <cellStyle name="Normal 2 5 3 2 8 2" xfId="7792" xr:uid="{00000000-0005-0000-0000-0000711A0000}"/>
    <cellStyle name="Normal 2 5 3 2 9" xfId="1713" xr:uid="{00000000-0005-0000-0000-0000721A0000}"/>
    <cellStyle name="Normal 2 5 3 2 9 2" xfId="6483" xr:uid="{00000000-0005-0000-0000-0000731A0000}"/>
    <cellStyle name="Normal 2 5 3 3" xfId="253" xr:uid="{00000000-0005-0000-0000-0000741A0000}"/>
    <cellStyle name="Normal 2 5 3 3 2" xfId="421" xr:uid="{00000000-0005-0000-0000-0000751A0000}"/>
    <cellStyle name="Normal 2 5 3 3 2 2" xfId="1197" xr:uid="{00000000-0005-0000-0000-0000761A0000}"/>
    <cellStyle name="Normal 2 5 3 3 2 2 2" xfId="4840" xr:uid="{00000000-0005-0000-0000-0000771A0000}"/>
    <cellStyle name="Normal 2 5 3 3 2 2 2 2" xfId="9603" xr:uid="{00000000-0005-0000-0000-0000781A0000}"/>
    <cellStyle name="Normal 2 5 3 3 2 2 3" xfId="2919" xr:uid="{00000000-0005-0000-0000-0000791A0000}"/>
    <cellStyle name="Normal 2 5 3 3 2 2 3 2" xfId="7688" xr:uid="{00000000-0005-0000-0000-00007A1A0000}"/>
    <cellStyle name="Normal 2 5 3 3 2 2 4" xfId="6029" xr:uid="{00000000-0005-0000-0000-00007B1A0000}"/>
    <cellStyle name="Normal 2 5 3 3 2 3" xfId="4071" xr:uid="{00000000-0005-0000-0000-00007C1A0000}"/>
    <cellStyle name="Normal 2 5 3 3 2 3 2" xfId="8835" xr:uid="{00000000-0005-0000-0000-00007D1A0000}"/>
    <cellStyle name="Normal 2 5 3 3 2 4" xfId="3543" xr:uid="{00000000-0005-0000-0000-00007E1A0000}"/>
    <cellStyle name="Normal 2 5 3 3 2 4 2" xfId="8311" xr:uid="{00000000-0005-0000-0000-00007F1A0000}"/>
    <cellStyle name="Normal 2 5 3 3 2 5" xfId="2158" xr:uid="{00000000-0005-0000-0000-0000801A0000}"/>
    <cellStyle name="Normal 2 5 3 3 2 5 2" xfId="6920" xr:uid="{00000000-0005-0000-0000-0000811A0000}"/>
    <cellStyle name="Normal 2 5 3 3 2 6" xfId="5257" xr:uid="{00000000-0005-0000-0000-0000821A0000}"/>
    <cellStyle name="Normal 2 5 3 3 3" xfId="741" xr:uid="{00000000-0005-0000-0000-0000831A0000}"/>
    <cellStyle name="Normal 2 5 3 3 3 2" xfId="1509" xr:uid="{00000000-0005-0000-0000-0000841A0000}"/>
    <cellStyle name="Normal 2 5 3 3 3 2 2" xfId="4385" xr:uid="{00000000-0005-0000-0000-0000851A0000}"/>
    <cellStyle name="Normal 2 5 3 3 3 2 2 2" xfId="9148" xr:uid="{00000000-0005-0000-0000-0000861A0000}"/>
    <cellStyle name="Normal 2 5 3 3 3 2 3" xfId="6275" xr:uid="{00000000-0005-0000-0000-0000871A0000}"/>
    <cellStyle name="Normal 2 5 3 3 3 3" xfId="3369" xr:uid="{00000000-0005-0000-0000-0000881A0000}"/>
    <cellStyle name="Normal 2 5 3 3 3 3 2" xfId="8138" xr:uid="{00000000-0005-0000-0000-0000891A0000}"/>
    <cellStyle name="Normal 2 5 3 3 3 4" xfId="2470" xr:uid="{00000000-0005-0000-0000-00008A1A0000}"/>
    <cellStyle name="Normal 2 5 3 3 3 4 2" xfId="7233" xr:uid="{00000000-0005-0000-0000-00008B1A0000}"/>
    <cellStyle name="Normal 2 5 3 3 3 5" xfId="5503" xr:uid="{00000000-0005-0000-0000-00008C1A0000}"/>
    <cellStyle name="Normal 2 5 3 3 4" xfId="1029" xr:uid="{00000000-0005-0000-0000-00008D1A0000}"/>
    <cellStyle name="Normal 2 5 3 3 4 2" xfId="4673" xr:uid="{00000000-0005-0000-0000-00008E1A0000}"/>
    <cellStyle name="Normal 2 5 3 3 4 2 2" xfId="9436" xr:uid="{00000000-0005-0000-0000-00008F1A0000}"/>
    <cellStyle name="Normal 2 5 3 3 4 3" xfId="2753" xr:uid="{00000000-0005-0000-0000-0000901A0000}"/>
    <cellStyle name="Normal 2 5 3 3 4 3 2" xfId="7521" xr:uid="{00000000-0005-0000-0000-0000911A0000}"/>
    <cellStyle name="Normal 2 5 3 3 4 4" xfId="5787" xr:uid="{00000000-0005-0000-0000-0000921A0000}"/>
    <cellStyle name="Normal 2 5 3 3 5" xfId="1997" xr:uid="{00000000-0005-0000-0000-0000931A0000}"/>
    <cellStyle name="Normal 2 5 3 3 5 2" xfId="3904" xr:uid="{00000000-0005-0000-0000-0000941A0000}"/>
    <cellStyle name="Normal 2 5 3 3 5 2 2" xfId="8668" xr:uid="{00000000-0005-0000-0000-0000951A0000}"/>
    <cellStyle name="Normal 2 5 3 3 5 3" xfId="6753" xr:uid="{00000000-0005-0000-0000-0000961A0000}"/>
    <cellStyle name="Normal 2 5 3 3 6" xfId="3716" xr:uid="{00000000-0005-0000-0000-0000971A0000}"/>
    <cellStyle name="Normal 2 5 3 3 6 2" xfId="8484" xr:uid="{00000000-0005-0000-0000-0000981A0000}"/>
    <cellStyle name="Normal 2 5 3 3 7" xfId="3074" xr:uid="{00000000-0005-0000-0000-0000991A0000}"/>
    <cellStyle name="Normal 2 5 3 3 7 2" xfId="7843" xr:uid="{00000000-0005-0000-0000-00009A1A0000}"/>
    <cellStyle name="Normal 2 5 3 3 8" xfId="1797" xr:uid="{00000000-0005-0000-0000-00009B1A0000}"/>
    <cellStyle name="Normal 2 5 3 3 8 2" xfId="6569" xr:uid="{00000000-0005-0000-0000-00009C1A0000}"/>
    <cellStyle name="Normal 2 5 3 3 9" xfId="5015" xr:uid="{00000000-0005-0000-0000-00009D1A0000}"/>
    <cellStyle name="Normal 2 5 3 4" xfId="291" xr:uid="{00000000-0005-0000-0000-00009E1A0000}"/>
    <cellStyle name="Normal 2 5 3 4 2" xfId="858" xr:uid="{00000000-0005-0000-0000-00009F1A0000}"/>
    <cellStyle name="Normal 2 5 3 4 2 2" xfId="1626" xr:uid="{00000000-0005-0000-0000-0000A01A0000}"/>
    <cellStyle name="Normal 2 5 3 4 2 2 2" xfId="4502" xr:uid="{00000000-0005-0000-0000-0000A11A0000}"/>
    <cellStyle name="Normal 2 5 3 4 2 2 2 2" xfId="9265" xr:uid="{00000000-0005-0000-0000-0000A21A0000}"/>
    <cellStyle name="Normal 2 5 3 4 2 2 3" xfId="6396" xr:uid="{00000000-0005-0000-0000-0000A31A0000}"/>
    <cellStyle name="Normal 2 5 3 4 2 3" xfId="3408" xr:uid="{00000000-0005-0000-0000-0000A41A0000}"/>
    <cellStyle name="Normal 2 5 3 4 2 3 2" xfId="8176" xr:uid="{00000000-0005-0000-0000-0000A51A0000}"/>
    <cellStyle name="Normal 2 5 3 4 2 4" xfId="2587" xr:uid="{00000000-0005-0000-0000-0000A61A0000}"/>
    <cellStyle name="Normal 2 5 3 4 2 4 2" xfId="7350" xr:uid="{00000000-0005-0000-0000-0000A71A0000}"/>
    <cellStyle name="Normal 2 5 3 4 2 5" xfId="5624" xr:uid="{00000000-0005-0000-0000-0000A81A0000}"/>
    <cellStyle name="Normal 2 5 3 4 3" xfId="1068" xr:uid="{00000000-0005-0000-0000-0000A91A0000}"/>
    <cellStyle name="Normal 2 5 3 4 3 2" xfId="4711" xr:uid="{00000000-0005-0000-0000-0000AA1A0000}"/>
    <cellStyle name="Normal 2 5 3 4 3 2 2" xfId="9474" xr:uid="{00000000-0005-0000-0000-0000AB1A0000}"/>
    <cellStyle name="Normal 2 5 3 4 3 3" xfId="2790" xr:uid="{00000000-0005-0000-0000-0000AC1A0000}"/>
    <cellStyle name="Normal 2 5 3 4 3 3 2" xfId="7559" xr:uid="{00000000-0005-0000-0000-0000AD1A0000}"/>
    <cellStyle name="Normal 2 5 3 4 3 4" xfId="5915" xr:uid="{00000000-0005-0000-0000-0000AE1A0000}"/>
    <cellStyle name="Normal 2 5 3 4 4" xfId="3941" xr:uid="{00000000-0005-0000-0000-0000AF1A0000}"/>
    <cellStyle name="Normal 2 5 3 4 4 2" xfId="8705" xr:uid="{00000000-0005-0000-0000-0000B01A0000}"/>
    <cellStyle name="Normal 2 5 3 4 5" xfId="3196" xr:uid="{00000000-0005-0000-0000-0000B11A0000}"/>
    <cellStyle name="Normal 2 5 3 4 5 2" xfId="7965" xr:uid="{00000000-0005-0000-0000-0000B21A0000}"/>
    <cellStyle name="Normal 2 5 3 4 6" xfId="2032" xr:uid="{00000000-0005-0000-0000-0000B31A0000}"/>
    <cellStyle name="Normal 2 5 3 4 6 2" xfId="6790" xr:uid="{00000000-0005-0000-0000-0000B41A0000}"/>
    <cellStyle name="Normal 2 5 3 4 7" xfId="5143" xr:uid="{00000000-0005-0000-0000-0000B51A0000}"/>
    <cellStyle name="Normal 2 5 3 5" xfId="619" xr:uid="{00000000-0005-0000-0000-0000B61A0000}"/>
    <cellStyle name="Normal 2 5 3 5 2" xfId="1394" xr:uid="{00000000-0005-0000-0000-0000B71A0000}"/>
    <cellStyle name="Normal 2 5 3 5 2 2" xfId="4269" xr:uid="{00000000-0005-0000-0000-0000B81A0000}"/>
    <cellStyle name="Normal 2 5 3 5 2 2 2" xfId="9033" xr:uid="{00000000-0005-0000-0000-0000B91A0000}"/>
    <cellStyle name="Normal 2 5 3 5 2 3" xfId="6157" xr:uid="{00000000-0005-0000-0000-0000BA1A0000}"/>
    <cellStyle name="Normal 2 5 3 5 3" xfId="3234" xr:uid="{00000000-0005-0000-0000-0000BB1A0000}"/>
    <cellStyle name="Normal 2 5 3 5 3 2" xfId="8003" xr:uid="{00000000-0005-0000-0000-0000BC1A0000}"/>
    <cellStyle name="Normal 2 5 3 5 4" xfId="2355" xr:uid="{00000000-0005-0000-0000-0000BD1A0000}"/>
    <cellStyle name="Normal 2 5 3 5 4 2" xfId="7118" xr:uid="{00000000-0005-0000-0000-0000BE1A0000}"/>
    <cellStyle name="Normal 2 5 3 5 5" xfId="5385" xr:uid="{00000000-0005-0000-0000-0000BF1A0000}"/>
    <cellStyle name="Normal 2 5 3 6" xfId="896" xr:uid="{00000000-0005-0000-0000-0000C01A0000}"/>
    <cellStyle name="Normal 2 5 3 6 2" xfId="4540" xr:uid="{00000000-0005-0000-0000-0000C11A0000}"/>
    <cellStyle name="Normal 2 5 3 6 2 2" xfId="9303" xr:uid="{00000000-0005-0000-0000-0000C21A0000}"/>
    <cellStyle name="Normal 2 5 3 6 3" xfId="2624" xr:uid="{00000000-0005-0000-0000-0000C31A0000}"/>
    <cellStyle name="Normal 2 5 3 6 3 2" xfId="7388" xr:uid="{00000000-0005-0000-0000-0000C41A0000}"/>
    <cellStyle name="Normal 2 5 3 6 4" xfId="5673" xr:uid="{00000000-0005-0000-0000-0000C51A0000}"/>
    <cellStyle name="Normal 2 5 3 7" xfId="1850" xr:uid="{00000000-0005-0000-0000-0000C61A0000}"/>
    <cellStyle name="Normal 2 5 3 7 2" xfId="3767" xr:uid="{00000000-0005-0000-0000-0000C71A0000}"/>
    <cellStyle name="Normal 2 5 3 7 2 2" xfId="8535" xr:uid="{00000000-0005-0000-0000-0000C81A0000}"/>
    <cellStyle name="Normal 2 5 3 7 3" xfId="6620" xr:uid="{00000000-0005-0000-0000-0000C91A0000}"/>
    <cellStyle name="Normal 2 5 3 8" xfId="3581" xr:uid="{00000000-0005-0000-0000-0000CA1A0000}"/>
    <cellStyle name="Normal 2 5 3 8 2" xfId="8349" xr:uid="{00000000-0005-0000-0000-0000CB1A0000}"/>
    <cellStyle name="Normal 2 5 3 9" xfId="2963" xr:uid="{00000000-0005-0000-0000-0000CC1A0000}"/>
    <cellStyle name="Normal 2 5 3 9 2" xfId="7732" xr:uid="{00000000-0005-0000-0000-0000CD1A0000}"/>
    <cellStyle name="Normal 2 5 4" xfId="84" xr:uid="{00000000-0005-0000-0000-0000CE1A0000}"/>
    <cellStyle name="Normal 2 5 4 10" xfId="1665" xr:uid="{00000000-0005-0000-0000-0000CF1A0000}"/>
    <cellStyle name="Normal 2 5 4 10 2" xfId="6435" xr:uid="{00000000-0005-0000-0000-0000D01A0000}"/>
    <cellStyle name="Normal 2 5 4 11" xfId="4902" xr:uid="{00000000-0005-0000-0000-0000D11A0000}"/>
    <cellStyle name="Normal 2 5 4 2" xfId="162" xr:uid="{00000000-0005-0000-0000-0000D21A0000}"/>
    <cellStyle name="Normal 2 5 4 2 10" xfId="4952" xr:uid="{00000000-0005-0000-0000-0000D31A0000}"/>
    <cellStyle name="Normal 2 5 4 2 2" xfId="338" xr:uid="{00000000-0005-0000-0000-0000D41A0000}"/>
    <cellStyle name="Normal 2 5 4 2 2 2" xfId="564" xr:uid="{00000000-0005-0000-0000-0000D51A0000}"/>
    <cellStyle name="Normal 2 5 4 2 2 2 2" xfId="1339" xr:uid="{00000000-0005-0000-0000-0000D61A0000}"/>
    <cellStyle name="Normal 2 5 4 2 2 2 2 2" xfId="4214" xr:uid="{00000000-0005-0000-0000-0000D71A0000}"/>
    <cellStyle name="Normal 2 5 4 2 2 2 2 2 2" xfId="8978" xr:uid="{00000000-0005-0000-0000-0000D81A0000}"/>
    <cellStyle name="Normal 2 5 4 2 2 2 2 3" xfId="6080" xr:uid="{00000000-0005-0000-0000-0000D91A0000}"/>
    <cellStyle name="Normal 2 5 4 2 2 2 3" xfId="3458" xr:uid="{00000000-0005-0000-0000-0000DA1A0000}"/>
    <cellStyle name="Normal 2 5 4 2 2 2 3 2" xfId="8226" xr:uid="{00000000-0005-0000-0000-0000DB1A0000}"/>
    <cellStyle name="Normal 2 5 4 2 2 2 4" xfId="2300" xr:uid="{00000000-0005-0000-0000-0000DC1A0000}"/>
    <cellStyle name="Normal 2 5 4 2 2 2 4 2" xfId="7063" xr:uid="{00000000-0005-0000-0000-0000DD1A0000}"/>
    <cellStyle name="Normal 2 5 4 2 2 2 5" xfId="5308" xr:uid="{00000000-0005-0000-0000-0000DE1A0000}"/>
    <cellStyle name="Normal 2 5 4 2 2 3" xfId="791" xr:uid="{00000000-0005-0000-0000-0000DF1A0000}"/>
    <cellStyle name="Normal 2 5 4 2 2 3 2" xfId="1559" xr:uid="{00000000-0005-0000-0000-0000E01A0000}"/>
    <cellStyle name="Normal 2 5 4 2 2 3 2 2" xfId="4435" xr:uid="{00000000-0005-0000-0000-0000E11A0000}"/>
    <cellStyle name="Normal 2 5 4 2 2 3 2 2 2" xfId="9198" xr:uid="{00000000-0005-0000-0000-0000E21A0000}"/>
    <cellStyle name="Normal 2 5 4 2 2 3 2 3" xfId="6326" xr:uid="{00000000-0005-0000-0000-0000E31A0000}"/>
    <cellStyle name="Normal 2 5 4 2 2 3 3" xfId="2520" xr:uid="{00000000-0005-0000-0000-0000E41A0000}"/>
    <cellStyle name="Normal 2 5 4 2 2 3 3 2" xfId="7283" xr:uid="{00000000-0005-0000-0000-0000E51A0000}"/>
    <cellStyle name="Normal 2 5 4 2 2 3 4" xfId="5554" xr:uid="{00000000-0005-0000-0000-0000E61A0000}"/>
    <cellStyle name="Normal 2 5 4 2 2 4" xfId="1118" xr:uid="{00000000-0005-0000-0000-0000E71A0000}"/>
    <cellStyle name="Normal 2 5 4 2 2 4 2" xfId="4761" xr:uid="{00000000-0005-0000-0000-0000E81A0000}"/>
    <cellStyle name="Normal 2 5 4 2 2 4 2 2" xfId="9524" xr:uid="{00000000-0005-0000-0000-0000E91A0000}"/>
    <cellStyle name="Normal 2 5 4 2 2 4 3" xfId="2840" xr:uid="{00000000-0005-0000-0000-0000EA1A0000}"/>
    <cellStyle name="Normal 2 5 4 2 2 4 3 2" xfId="7609" xr:uid="{00000000-0005-0000-0000-0000EB1A0000}"/>
    <cellStyle name="Normal 2 5 4 2 2 4 4" xfId="5838" xr:uid="{00000000-0005-0000-0000-0000EC1A0000}"/>
    <cellStyle name="Normal 2 5 4 2 2 5" xfId="3988" xr:uid="{00000000-0005-0000-0000-0000ED1A0000}"/>
    <cellStyle name="Normal 2 5 4 2 2 5 2" xfId="8752" xr:uid="{00000000-0005-0000-0000-0000EE1A0000}"/>
    <cellStyle name="Normal 2 5 4 2 2 6" xfId="3125" xr:uid="{00000000-0005-0000-0000-0000EF1A0000}"/>
    <cellStyle name="Normal 2 5 4 2 2 6 2" xfId="7894" xr:uid="{00000000-0005-0000-0000-0000F01A0000}"/>
    <cellStyle name="Normal 2 5 4 2 2 7" xfId="2078" xr:uid="{00000000-0005-0000-0000-0000F11A0000}"/>
    <cellStyle name="Normal 2 5 4 2 2 7 2" xfId="6837" xr:uid="{00000000-0005-0000-0000-0000F21A0000}"/>
    <cellStyle name="Normal 2 5 4 2 2 8" xfId="5066" xr:uid="{00000000-0005-0000-0000-0000F31A0000}"/>
    <cellStyle name="Normal 2 5 4 2 3" xfId="491" xr:uid="{00000000-0005-0000-0000-0000F41A0000}"/>
    <cellStyle name="Normal 2 5 4 2 3 2" xfId="1267" xr:uid="{00000000-0005-0000-0000-0000F51A0000}"/>
    <cellStyle name="Normal 2 5 4 2 3 2 2" xfId="4141" xr:uid="{00000000-0005-0000-0000-0000F61A0000}"/>
    <cellStyle name="Normal 2 5 4 2 3 2 2 2" xfId="8905" xr:uid="{00000000-0005-0000-0000-0000F71A0000}"/>
    <cellStyle name="Normal 2 5 4 2 3 2 3" xfId="5966" xr:uid="{00000000-0005-0000-0000-0000F81A0000}"/>
    <cellStyle name="Normal 2 5 4 2 3 3" xfId="3284" xr:uid="{00000000-0005-0000-0000-0000F91A0000}"/>
    <cellStyle name="Normal 2 5 4 2 3 3 2" xfId="8053" xr:uid="{00000000-0005-0000-0000-0000FA1A0000}"/>
    <cellStyle name="Normal 2 5 4 2 3 4" xfId="2227" xr:uid="{00000000-0005-0000-0000-0000FB1A0000}"/>
    <cellStyle name="Normal 2 5 4 2 3 4 2" xfId="6990" xr:uid="{00000000-0005-0000-0000-0000FC1A0000}"/>
    <cellStyle name="Normal 2 5 4 2 3 5" xfId="5194" xr:uid="{00000000-0005-0000-0000-0000FD1A0000}"/>
    <cellStyle name="Normal 2 5 4 2 4" xfId="691" xr:uid="{00000000-0005-0000-0000-0000FE1A0000}"/>
    <cellStyle name="Normal 2 5 4 2 4 2" xfId="1461" xr:uid="{00000000-0005-0000-0000-0000FF1A0000}"/>
    <cellStyle name="Normal 2 5 4 2 4 2 2" xfId="4337" xr:uid="{00000000-0005-0000-0000-0000001B0000}"/>
    <cellStyle name="Normal 2 5 4 2 4 2 2 2" xfId="9100" xr:uid="{00000000-0005-0000-0000-0000011B0000}"/>
    <cellStyle name="Normal 2 5 4 2 4 2 3" xfId="6226" xr:uid="{00000000-0005-0000-0000-0000021B0000}"/>
    <cellStyle name="Normal 2 5 4 2 4 3" xfId="2422" xr:uid="{00000000-0005-0000-0000-0000031B0000}"/>
    <cellStyle name="Normal 2 5 4 2 4 3 2" xfId="7185" xr:uid="{00000000-0005-0000-0000-0000041B0000}"/>
    <cellStyle name="Normal 2 5 4 2 4 4" xfId="5454" xr:uid="{00000000-0005-0000-0000-0000051B0000}"/>
    <cellStyle name="Normal 2 5 4 2 5" xfId="946" xr:uid="{00000000-0005-0000-0000-0000061B0000}"/>
    <cellStyle name="Normal 2 5 4 2 5 2" xfId="4590" xr:uid="{00000000-0005-0000-0000-0000071B0000}"/>
    <cellStyle name="Normal 2 5 4 2 5 2 2" xfId="9353" xr:uid="{00000000-0005-0000-0000-0000081B0000}"/>
    <cellStyle name="Normal 2 5 4 2 5 3" xfId="2674" xr:uid="{00000000-0005-0000-0000-0000091B0000}"/>
    <cellStyle name="Normal 2 5 4 2 5 3 2" xfId="7438" xr:uid="{00000000-0005-0000-0000-00000A1B0000}"/>
    <cellStyle name="Normal 2 5 4 2 5 4" xfId="5724" xr:uid="{00000000-0005-0000-0000-00000B1B0000}"/>
    <cellStyle name="Normal 2 5 4 2 6" xfId="1917" xr:uid="{00000000-0005-0000-0000-00000C1B0000}"/>
    <cellStyle name="Normal 2 5 4 2 6 2" xfId="3819" xr:uid="{00000000-0005-0000-0000-00000D1B0000}"/>
    <cellStyle name="Normal 2 5 4 2 6 2 2" xfId="8587" xr:uid="{00000000-0005-0000-0000-00000E1B0000}"/>
    <cellStyle name="Normal 2 5 4 2 6 3" xfId="6672" xr:uid="{00000000-0005-0000-0000-00000F1B0000}"/>
    <cellStyle name="Normal 2 5 4 2 7" xfId="3631" xr:uid="{00000000-0005-0000-0000-0000101B0000}"/>
    <cellStyle name="Normal 2 5 4 2 7 2" xfId="8399" xr:uid="{00000000-0005-0000-0000-0000111B0000}"/>
    <cellStyle name="Normal 2 5 4 2 8" xfId="3024" xr:uid="{00000000-0005-0000-0000-0000121B0000}"/>
    <cellStyle name="Normal 2 5 4 2 8 2" xfId="7793" xr:uid="{00000000-0005-0000-0000-0000131B0000}"/>
    <cellStyle name="Normal 2 5 4 2 9" xfId="1714" xr:uid="{00000000-0005-0000-0000-0000141B0000}"/>
    <cellStyle name="Normal 2 5 4 2 9 2" xfId="6484" xr:uid="{00000000-0005-0000-0000-0000151B0000}"/>
    <cellStyle name="Normal 2 5 4 3" xfId="254" xr:uid="{00000000-0005-0000-0000-0000161B0000}"/>
    <cellStyle name="Normal 2 5 4 3 2" xfId="422" xr:uid="{00000000-0005-0000-0000-0000171B0000}"/>
    <cellStyle name="Normal 2 5 4 3 2 2" xfId="1198" xr:uid="{00000000-0005-0000-0000-0000181B0000}"/>
    <cellStyle name="Normal 2 5 4 3 2 2 2" xfId="4841" xr:uid="{00000000-0005-0000-0000-0000191B0000}"/>
    <cellStyle name="Normal 2 5 4 3 2 2 2 2" xfId="9604" xr:uid="{00000000-0005-0000-0000-00001A1B0000}"/>
    <cellStyle name="Normal 2 5 4 3 2 2 3" xfId="2920" xr:uid="{00000000-0005-0000-0000-00001B1B0000}"/>
    <cellStyle name="Normal 2 5 4 3 2 2 3 2" xfId="7689" xr:uid="{00000000-0005-0000-0000-00001C1B0000}"/>
    <cellStyle name="Normal 2 5 4 3 2 2 4" xfId="6030" xr:uid="{00000000-0005-0000-0000-00001D1B0000}"/>
    <cellStyle name="Normal 2 5 4 3 2 3" xfId="4072" xr:uid="{00000000-0005-0000-0000-00001E1B0000}"/>
    <cellStyle name="Normal 2 5 4 3 2 3 2" xfId="8836" xr:uid="{00000000-0005-0000-0000-00001F1B0000}"/>
    <cellStyle name="Normal 2 5 4 3 2 4" xfId="3544" xr:uid="{00000000-0005-0000-0000-0000201B0000}"/>
    <cellStyle name="Normal 2 5 4 3 2 4 2" xfId="8312" xr:uid="{00000000-0005-0000-0000-0000211B0000}"/>
    <cellStyle name="Normal 2 5 4 3 2 5" xfId="2159" xr:uid="{00000000-0005-0000-0000-0000221B0000}"/>
    <cellStyle name="Normal 2 5 4 3 2 5 2" xfId="6921" xr:uid="{00000000-0005-0000-0000-0000231B0000}"/>
    <cellStyle name="Normal 2 5 4 3 2 6" xfId="5258" xr:uid="{00000000-0005-0000-0000-0000241B0000}"/>
    <cellStyle name="Normal 2 5 4 3 3" xfId="742" xr:uid="{00000000-0005-0000-0000-0000251B0000}"/>
    <cellStyle name="Normal 2 5 4 3 3 2" xfId="1510" xr:uid="{00000000-0005-0000-0000-0000261B0000}"/>
    <cellStyle name="Normal 2 5 4 3 3 2 2" xfId="4386" xr:uid="{00000000-0005-0000-0000-0000271B0000}"/>
    <cellStyle name="Normal 2 5 4 3 3 2 2 2" xfId="9149" xr:uid="{00000000-0005-0000-0000-0000281B0000}"/>
    <cellStyle name="Normal 2 5 4 3 3 2 3" xfId="6276" xr:uid="{00000000-0005-0000-0000-0000291B0000}"/>
    <cellStyle name="Normal 2 5 4 3 3 3" xfId="3370" xr:uid="{00000000-0005-0000-0000-00002A1B0000}"/>
    <cellStyle name="Normal 2 5 4 3 3 3 2" xfId="8139" xr:uid="{00000000-0005-0000-0000-00002B1B0000}"/>
    <cellStyle name="Normal 2 5 4 3 3 4" xfId="2471" xr:uid="{00000000-0005-0000-0000-00002C1B0000}"/>
    <cellStyle name="Normal 2 5 4 3 3 4 2" xfId="7234" xr:uid="{00000000-0005-0000-0000-00002D1B0000}"/>
    <cellStyle name="Normal 2 5 4 3 3 5" xfId="5504" xr:uid="{00000000-0005-0000-0000-00002E1B0000}"/>
    <cellStyle name="Normal 2 5 4 3 4" xfId="1030" xr:uid="{00000000-0005-0000-0000-00002F1B0000}"/>
    <cellStyle name="Normal 2 5 4 3 4 2" xfId="4674" xr:uid="{00000000-0005-0000-0000-0000301B0000}"/>
    <cellStyle name="Normal 2 5 4 3 4 2 2" xfId="9437" xr:uid="{00000000-0005-0000-0000-0000311B0000}"/>
    <cellStyle name="Normal 2 5 4 3 4 3" xfId="2754" xr:uid="{00000000-0005-0000-0000-0000321B0000}"/>
    <cellStyle name="Normal 2 5 4 3 4 3 2" xfId="7522" xr:uid="{00000000-0005-0000-0000-0000331B0000}"/>
    <cellStyle name="Normal 2 5 4 3 4 4" xfId="5788" xr:uid="{00000000-0005-0000-0000-0000341B0000}"/>
    <cellStyle name="Normal 2 5 4 3 5" xfId="1998" xr:uid="{00000000-0005-0000-0000-0000351B0000}"/>
    <cellStyle name="Normal 2 5 4 3 5 2" xfId="3905" xr:uid="{00000000-0005-0000-0000-0000361B0000}"/>
    <cellStyle name="Normal 2 5 4 3 5 2 2" xfId="8669" xr:uid="{00000000-0005-0000-0000-0000371B0000}"/>
    <cellStyle name="Normal 2 5 4 3 5 3" xfId="6754" xr:uid="{00000000-0005-0000-0000-0000381B0000}"/>
    <cellStyle name="Normal 2 5 4 3 6" xfId="3717" xr:uid="{00000000-0005-0000-0000-0000391B0000}"/>
    <cellStyle name="Normal 2 5 4 3 6 2" xfId="8485" xr:uid="{00000000-0005-0000-0000-00003A1B0000}"/>
    <cellStyle name="Normal 2 5 4 3 7" xfId="3075" xr:uid="{00000000-0005-0000-0000-00003B1B0000}"/>
    <cellStyle name="Normal 2 5 4 3 7 2" xfId="7844" xr:uid="{00000000-0005-0000-0000-00003C1B0000}"/>
    <cellStyle name="Normal 2 5 4 3 8" xfId="1798" xr:uid="{00000000-0005-0000-0000-00003D1B0000}"/>
    <cellStyle name="Normal 2 5 4 3 8 2" xfId="6570" xr:uid="{00000000-0005-0000-0000-00003E1B0000}"/>
    <cellStyle name="Normal 2 5 4 3 9" xfId="5016" xr:uid="{00000000-0005-0000-0000-00003F1B0000}"/>
    <cellStyle name="Normal 2 5 4 4" xfId="292" xr:uid="{00000000-0005-0000-0000-0000401B0000}"/>
    <cellStyle name="Normal 2 5 4 4 2" xfId="859" xr:uid="{00000000-0005-0000-0000-0000411B0000}"/>
    <cellStyle name="Normal 2 5 4 4 2 2" xfId="1627" xr:uid="{00000000-0005-0000-0000-0000421B0000}"/>
    <cellStyle name="Normal 2 5 4 4 2 2 2" xfId="4503" xr:uid="{00000000-0005-0000-0000-0000431B0000}"/>
    <cellStyle name="Normal 2 5 4 4 2 2 2 2" xfId="9266" xr:uid="{00000000-0005-0000-0000-0000441B0000}"/>
    <cellStyle name="Normal 2 5 4 4 2 2 3" xfId="6397" xr:uid="{00000000-0005-0000-0000-0000451B0000}"/>
    <cellStyle name="Normal 2 5 4 4 2 3" xfId="3409" xr:uid="{00000000-0005-0000-0000-0000461B0000}"/>
    <cellStyle name="Normal 2 5 4 4 2 3 2" xfId="8177" xr:uid="{00000000-0005-0000-0000-0000471B0000}"/>
    <cellStyle name="Normal 2 5 4 4 2 4" xfId="2588" xr:uid="{00000000-0005-0000-0000-0000481B0000}"/>
    <cellStyle name="Normal 2 5 4 4 2 4 2" xfId="7351" xr:uid="{00000000-0005-0000-0000-0000491B0000}"/>
    <cellStyle name="Normal 2 5 4 4 2 5" xfId="5625" xr:uid="{00000000-0005-0000-0000-00004A1B0000}"/>
    <cellStyle name="Normal 2 5 4 4 3" xfId="1069" xr:uid="{00000000-0005-0000-0000-00004B1B0000}"/>
    <cellStyle name="Normal 2 5 4 4 3 2" xfId="4712" xr:uid="{00000000-0005-0000-0000-00004C1B0000}"/>
    <cellStyle name="Normal 2 5 4 4 3 2 2" xfId="9475" xr:uid="{00000000-0005-0000-0000-00004D1B0000}"/>
    <cellStyle name="Normal 2 5 4 4 3 3" xfId="2791" xr:uid="{00000000-0005-0000-0000-00004E1B0000}"/>
    <cellStyle name="Normal 2 5 4 4 3 3 2" xfId="7560" xr:uid="{00000000-0005-0000-0000-00004F1B0000}"/>
    <cellStyle name="Normal 2 5 4 4 3 4" xfId="5916" xr:uid="{00000000-0005-0000-0000-0000501B0000}"/>
    <cellStyle name="Normal 2 5 4 4 4" xfId="3942" xr:uid="{00000000-0005-0000-0000-0000511B0000}"/>
    <cellStyle name="Normal 2 5 4 4 4 2" xfId="8706" xr:uid="{00000000-0005-0000-0000-0000521B0000}"/>
    <cellStyle name="Normal 2 5 4 4 5" xfId="3197" xr:uid="{00000000-0005-0000-0000-0000531B0000}"/>
    <cellStyle name="Normal 2 5 4 4 5 2" xfId="7966" xr:uid="{00000000-0005-0000-0000-0000541B0000}"/>
    <cellStyle name="Normal 2 5 4 4 6" xfId="2033" xr:uid="{00000000-0005-0000-0000-0000551B0000}"/>
    <cellStyle name="Normal 2 5 4 4 6 2" xfId="6791" xr:uid="{00000000-0005-0000-0000-0000561B0000}"/>
    <cellStyle name="Normal 2 5 4 4 7" xfId="5144" xr:uid="{00000000-0005-0000-0000-0000571B0000}"/>
    <cellStyle name="Normal 2 5 4 5" xfId="620" xr:uid="{00000000-0005-0000-0000-0000581B0000}"/>
    <cellStyle name="Normal 2 5 4 5 2" xfId="1395" xr:uid="{00000000-0005-0000-0000-0000591B0000}"/>
    <cellStyle name="Normal 2 5 4 5 2 2" xfId="4270" xr:uid="{00000000-0005-0000-0000-00005A1B0000}"/>
    <cellStyle name="Normal 2 5 4 5 2 2 2" xfId="9034" xr:uid="{00000000-0005-0000-0000-00005B1B0000}"/>
    <cellStyle name="Normal 2 5 4 5 2 3" xfId="6158" xr:uid="{00000000-0005-0000-0000-00005C1B0000}"/>
    <cellStyle name="Normal 2 5 4 5 3" xfId="3235" xr:uid="{00000000-0005-0000-0000-00005D1B0000}"/>
    <cellStyle name="Normal 2 5 4 5 3 2" xfId="8004" xr:uid="{00000000-0005-0000-0000-00005E1B0000}"/>
    <cellStyle name="Normal 2 5 4 5 4" xfId="2356" xr:uid="{00000000-0005-0000-0000-00005F1B0000}"/>
    <cellStyle name="Normal 2 5 4 5 4 2" xfId="7119" xr:uid="{00000000-0005-0000-0000-0000601B0000}"/>
    <cellStyle name="Normal 2 5 4 5 5" xfId="5386" xr:uid="{00000000-0005-0000-0000-0000611B0000}"/>
    <cellStyle name="Normal 2 5 4 6" xfId="897" xr:uid="{00000000-0005-0000-0000-0000621B0000}"/>
    <cellStyle name="Normal 2 5 4 6 2" xfId="4541" xr:uid="{00000000-0005-0000-0000-0000631B0000}"/>
    <cellStyle name="Normal 2 5 4 6 2 2" xfId="9304" xr:uid="{00000000-0005-0000-0000-0000641B0000}"/>
    <cellStyle name="Normal 2 5 4 6 3" xfId="2625" xr:uid="{00000000-0005-0000-0000-0000651B0000}"/>
    <cellStyle name="Normal 2 5 4 6 3 2" xfId="7389" xr:uid="{00000000-0005-0000-0000-0000661B0000}"/>
    <cellStyle name="Normal 2 5 4 6 4" xfId="5674" xr:uid="{00000000-0005-0000-0000-0000671B0000}"/>
    <cellStyle name="Normal 2 5 4 7" xfId="1851" xr:uid="{00000000-0005-0000-0000-0000681B0000}"/>
    <cellStyle name="Normal 2 5 4 7 2" xfId="3768" xr:uid="{00000000-0005-0000-0000-0000691B0000}"/>
    <cellStyle name="Normal 2 5 4 7 2 2" xfId="8536" xr:uid="{00000000-0005-0000-0000-00006A1B0000}"/>
    <cellStyle name="Normal 2 5 4 7 3" xfId="6621" xr:uid="{00000000-0005-0000-0000-00006B1B0000}"/>
    <cellStyle name="Normal 2 5 4 8" xfId="3582" xr:uid="{00000000-0005-0000-0000-00006C1B0000}"/>
    <cellStyle name="Normal 2 5 4 8 2" xfId="8350" xr:uid="{00000000-0005-0000-0000-00006D1B0000}"/>
    <cellStyle name="Normal 2 5 4 9" xfId="2964" xr:uid="{00000000-0005-0000-0000-00006E1B0000}"/>
    <cellStyle name="Normal 2 5 4 9 2" xfId="7733" xr:uid="{00000000-0005-0000-0000-00006F1B0000}"/>
    <cellStyle name="Normal 2 5 5" xfId="158" xr:uid="{00000000-0005-0000-0000-0000701B0000}"/>
    <cellStyle name="Normal 2 5 5 10" xfId="4948" xr:uid="{00000000-0005-0000-0000-0000711B0000}"/>
    <cellStyle name="Normal 2 5 5 2" xfId="334" xr:uid="{00000000-0005-0000-0000-0000721B0000}"/>
    <cellStyle name="Normal 2 5 5 2 2" xfId="560" xr:uid="{00000000-0005-0000-0000-0000731B0000}"/>
    <cellStyle name="Normal 2 5 5 2 2 2" xfId="1335" xr:uid="{00000000-0005-0000-0000-0000741B0000}"/>
    <cellStyle name="Normal 2 5 5 2 2 2 2" xfId="4210" xr:uid="{00000000-0005-0000-0000-0000751B0000}"/>
    <cellStyle name="Normal 2 5 5 2 2 2 2 2" xfId="8974" xr:uid="{00000000-0005-0000-0000-0000761B0000}"/>
    <cellStyle name="Normal 2 5 5 2 2 2 3" xfId="6076" xr:uid="{00000000-0005-0000-0000-0000771B0000}"/>
    <cellStyle name="Normal 2 5 5 2 2 3" xfId="3454" xr:uid="{00000000-0005-0000-0000-0000781B0000}"/>
    <cellStyle name="Normal 2 5 5 2 2 3 2" xfId="8222" xr:uid="{00000000-0005-0000-0000-0000791B0000}"/>
    <cellStyle name="Normal 2 5 5 2 2 4" xfId="2296" xr:uid="{00000000-0005-0000-0000-00007A1B0000}"/>
    <cellStyle name="Normal 2 5 5 2 2 4 2" xfId="7059" xr:uid="{00000000-0005-0000-0000-00007B1B0000}"/>
    <cellStyle name="Normal 2 5 5 2 2 5" xfId="5304" xr:uid="{00000000-0005-0000-0000-00007C1B0000}"/>
    <cellStyle name="Normal 2 5 5 2 3" xfId="787" xr:uid="{00000000-0005-0000-0000-00007D1B0000}"/>
    <cellStyle name="Normal 2 5 5 2 3 2" xfId="1555" xr:uid="{00000000-0005-0000-0000-00007E1B0000}"/>
    <cellStyle name="Normal 2 5 5 2 3 2 2" xfId="4431" xr:uid="{00000000-0005-0000-0000-00007F1B0000}"/>
    <cellStyle name="Normal 2 5 5 2 3 2 2 2" xfId="9194" xr:uid="{00000000-0005-0000-0000-0000801B0000}"/>
    <cellStyle name="Normal 2 5 5 2 3 2 3" xfId="6322" xr:uid="{00000000-0005-0000-0000-0000811B0000}"/>
    <cellStyle name="Normal 2 5 5 2 3 3" xfId="2516" xr:uid="{00000000-0005-0000-0000-0000821B0000}"/>
    <cellStyle name="Normal 2 5 5 2 3 3 2" xfId="7279" xr:uid="{00000000-0005-0000-0000-0000831B0000}"/>
    <cellStyle name="Normal 2 5 5 2 3 4" xfId="5550" xr:uid="{00000000-0005-0000-0000-0000841B0000}"/>
    <cellStyle name="Normal 2 5 5 2 4" xfId="1114" xr:uid="{00000000-0005-0000-0000-0000851B0000}"/>
    <cellStyle name="Normal 2 5 5 2 4 2" xfId="4757" xr:uid="{00000000-0005-0000-0000-0000861B0000}"/>
    <cellStyle name="Normal 2 5 5 2 4 2 2" xfId="9520" xr:uid="{00000000-0005-0000-0000-0000871B0000}"/>
    <cellStyle name="Normal 2 5 5 2 4 3" xfId="2836" xr:uid="{00000000-0005-0000-0000-0000881B0000}"/>
    <cellStyle name="Normal 2 5 5 2 4 3 2" xfId="7605" xr:uid="{00000000-0005-0000-0000-0000891B0000}"/>
    <cellStyle name="Normal 2 5 5 2 4 4" xfId="5834" xr:uid="{00000000-0005-0000-0000-00008A1B0000}"/>
    <cellStyle name="Normal 2 5 5 2 5" xfId="3984" xr:uid="{00000000-0005-0000-0000-00008B1B0000}"/>
    <cellStyle name="Normal 2 5 5 2 5 2" xfId="8748" xr:uid="{00000000-0005-0000-0000-00008C1B0000}"/>
    <cellStyle name="Normal 2 5 5 2 6" xfId="3121" xr:uid="{00000000-0005-0000-0000-00008D1B0000}"/>
    <cellStyle name="Normal 2 5 5 2 6 2" xfId="7890" xr:uid="{00000000-0005-0000-0000-00008E1B0000}"/>
    <cellStyle name="Normal 2 5 5 2 7" xfId="2074" xr:uid="{00000000-0005-0000-0000-00008F1B0000}"/>
    <cellStyle name="Normal 2 5 5 2 7 2" xfId="6833" xr:uid="{00000000-0005-0000-0000-0000901B0000}"/>
    <cellStyle name="Normal 2 5 5 2 8" xfId="5062" xr:uid="{00000000-0005-0000-0000-0000911B0000}"/>
    <cellStyle name="Normal 2 5 5 3" xfId="487" xr:uid="{00000000-0005-0000-0000-0000921B0000}"/>
    <cellStyle name="Normal 2 5 5 3 2" xfId="1263" xr:uid="{00000000-0005-0000-0000-0000931B0000}"/>
    <cellStyle name="Normal 2 5 5 3 2 2" xfId="4137" xr:uid="{00000000-0005-0000-0000-0000941B0000}"/>
    <cellStyle name="Normal 2 5 5 3 2 2 2" xfId="8901" xr:uid="{00000000-0005-0000-0000-0000951B0000}"/>
    <cellStyle name="Normal 2 5 5 3 2 3" xfId="5962" xr:uid="{00000000-0005-0000-0000-0000961B0000}"/>
    <cellStyle name="Normal 2 5 5 3 3" xfId="3280" xr:uid="{00000000-0005-0000-0000-0000971B0000}"/>
    <cellStyle name="Normal 2 5 5 3 3 2" xfId="8049" xr:uid="{00000000-0005-0000-0000-0000981B0000}"/>
    <cellStyle name="Normal 2 5 5 3 4" xfId="2223" xr:uid="{00000000-0005-0000-0000-0000991B0000}"/>
    <cellStyle name="Normal 2 5 5 3 4 2" xfId="6986" xr:uid="{00000000-0005-0000-0000-00009A1B0000}"/>
    <cellStyle name="Normal 2 5 5 3 5" xfId="5190" xr:uid="{00000000-0005-0000-0000-00009B1B0000}"/>
    <cellStyle name="Normal 2 5 5 4" xfId="687" xr:uid="{00000000-0005-0000-0000-00009C1B0000}"/>
    <cellStyle name="Normal 2 5 5 4 2" xfId="1457" xr:uid="{00000000-0005-0000-0000-00009D1B0000}"/>
    <cellStyle name="Normal 2 5 5 4 2 2" xfId="4333" xr:uid="{00000000-0005-0000-0000-00009E1B0000}"/>
    <cellStyle name="Normal 2 5 5 4 2 2 2" xfId="9096" xr:uid="{00000000-0005-0000-0000-00009F1B0000}"/>
    <cellStyle name="Normal 2 5 5 4 2 3" xfId="6222" xr:uid="{00000000-0005-0000-0000-0000A01B0000}"/>
    <cellStyle name="Normal 2 5 5 4 3" xfId="2418" xr:uid="{00000000-0005-0000-0000-0000A11B0000}"/>
    <cellStyle name="Normal 2 5 5 4 3 2" xfId="7181" xr:uid="{00000000-0005-0000-0000-0000A21B0000}"/>
    <cellStyle name="Normal 2 5 5 4 4" xfId="5450" xr:uid="{00000000-0005-0000-0000-0000A31B0000}"/>
    <cellStyle name="Normal 2 5 5 5" xfId="942" xr:uid="{00000000-0005-0000-0000-0000A41B0000}"/>
    <cellStyle name="Normal 2 5 5 5 2" xfId="4586" xr:uid="{00000000-0005-0000-0000-0000A51B0000}"/>
    <cellStyle name="Normal 2 5 5 5 2 2" xfId="9349" xr:uid="{00000000-0005-0000-0000-0000A61B0000}"/>
    <cellStyle name="Normal 2 5 5 5 3" xfId="2670" xr:uid="{00000000-0005-0000-0000-0000A71B0000}"/>
    <cellStyle name="Normal 2 5 5 5 3 2" xfId="7434" xr:uid="{00000000-0005-0000-0000-0000A81B0000}"/>
    <cellStyle name="Normal 2 5 5 5 4" xfId="5720" xr:uid="{00000000-0005-0000-0000-0000A91B0000}"/>
    <cellStyle name="Normal 2 5 5 6" xfId="1913" xr:uid="{00000000-0005-0000-0000-0000AA1B0000}"/>
    <cellStyle name="Normal 2 5 5 6 2" xfId="3815" xr:uid="{00000000-0005-0000-0000-0000AB1B0000}"/>
    <cellStyle name="Normal 2 5 5 6 2 2" xfId="8583" xr:uid="{00000000-0005-0000-0000-0000AC1B0000}"/>
    <cellStyle name="Normal 2 5 5 6 3" xfId="6668" xr:uid="{00000000-0005-0000-0000-0000AD1B0000}"/>
    <cellStyle name="Normal 2 5 5 7" xfId="3627" xr:uid="{00000000-0005-0000-0000-0000AE1B0000}"/>
    <cellStyle name="Normal 2 5 5 7 2" xfId="8395" xr:uid="{00000000-0005-0000-0000-0000AF1B0000}"/>
    <cellStyle name="Normal 2 5 5 8" xfId="3020" xr:uid="{00000000-0005-0000-0000-0000B01B0000}"/>
    <cellStyle name="Normal 2 5 5 8 2" xfId="7789" xr:uid="{00000000-0005-0000-0000-0000B11B0000}"/>
    <cellStyle name="Normal 2 5 5 9" xfId="1710" xr:uid="{00000000-0005-0000-0000-0000B21B0000}"/>
    <cellStyle name="Normal 2 5 5 9 2" xfId="6480" xr:uid="{00000000-0005-0000-0000-0000B31B0000}"/>
    <cellStyle name="Normal 2 5 6" xfId="250" xr:uid="{00000000-0005-0000-0000-0000B41B0000}"/>
    <cellStyle name="Normal 2 5 6 2" xfId="418" xr:uid="{00000000-0005-0000-0000-0000B51B0000}"/>
    <cellStyle name="Normal 2 5 6 2 2" xfId="1194" xr:uid="{00000000-0005-0000-0000-0000B61B0000}"/>
    <cellStyle name="Normal 2 5 6 2 2 2" xfId="4837" xr:uid="{00000000-0005-0000-0000-0000B71B0000}"/>
    <cellStyle name="Normal 2 5 6 2 2 2 2" xfId="9600" xr:uid="{00000000-0005-0000-0000-0000B81B0000}"/>
    <cellStyle name="Normal 2 5 6 2 2 3" xfId="2916" xr:uid="{00000000-0005-0000-0000-0000B91B0000}"/>
    <cellStyle name="Normal 2 5 6 2 2 3 2" xfId="7685" xr:uid="{00000000-0005-0000-0000-0000BA1B0000}"/>
    <cellStyle name="Normal 2 5 6 2 2 4" xfId="6026" xr:uid="{00000000-0005-0000-0000-0000BB1B0000}"/>
    <cellStyle name="Normal 2 5 6 2 3" xfId="4068" xr:uid="{00000000-0005-0000-0000-0000BC1B0000}"/>
    <cellStyle name="Normal 2 5 6 2 3 2" xfId="8832" xr:uid="{00000000-0005-0000-0000-0000BD1B0000}"/>
    <cellStyle name="Normal 2 5 6 2 4" xfId="3540" xr:uid="{00000000-0005-0000-0000-0000BE1B0000}"/>
    <cellStyle name="Normal 2 5 6 2 4 2" xfId="8308" xr:uid="{00000000-0005-0000-0000-0000BF1B0000}"/>
    <cellStyle name="Normal 2 5 6 2 5" xfId="2155" xr:uid="{00000000-0005-0000-0000-0000C01B0000}"/>
    <cellStyle name="Normal 2 5 6 2 5 2" xfId="6917" xr:uid="{00000000-0005-0000-0000-0000C11B0000}"/>
    <cellStyle name="Normal 2 5 6 2 6" xfId="5254" xr:uid="{00000000-0005-0000-0000-0000C21B0000}"/>
    <cellStyle name="Normal 2 5 6 3" xfId="738" xr:uid="{00000000-0005-0000-0000-0000C31B0000}"/>
    <cellStyle name="Normal 2 5 6 3 2" xfId="1506" xr:uid="{00000000-0005-0000-0000-0000C41B0000}"/>
    <cellStyle name="Normal 2 5 6 3 2 2" xfId="4382" xr:uid="{00000000-0005-0000-0000-0000C51B0000}"/>
    <cellStyle name="Normal 2 5 6 3 2 2 2" xfId="9145" xr:uid="{00000000-0005-0000-0000-0000C61B0000}"/>
    <cellStyle name="Normal 2 5 6 3 2 3" xfId="6272" xr:uid="{00000000-0005-0000-0000-0000C71B0000}"/>
    <cellStyle name="Normal 2 5 6 3 3" xfId="3366" xr:uid="{00000000-0005-0000-0000-0000C81B0000}"/>
    <cellStyle name="Normal 2 5 6 3 3 2" xfId="8135" xr:uid="{00000000-0005-0000-0000-0000C91B0000}"/>
    <cellStyle name="Normal 2 5 6 3 4" xfId="2467" xr:uid="{00000000-0005-0000-0000-0000CA1B0000}"/>
    <cellStyle name="Normal 2 5 6 3 4 2" xfId="7230" xr:uid="{00000000-0005-0000-0000-0000CB1B0000}"/>
    <cellStyle name="Normal 2 5 6 3 5" xfId="5500" xr:uid="{00000000-0005-0000-0000-0000CC1B0000}"/>
    <cellStyle name="Normal 2 5 6 4" xfId="1026" xr:uid="{00000000-0005-0000-0000-0000CD1B0000}"/>
    <cellStyle name="Normal 2 5 6 4 2" xfId="4670" xr:uid="{00000000-0005-0000-0000-0000CE1B0000}"/>
    <cellStyle name="Normal 2 5 6 4 2 2" xfId="9433" xr:uid="{00000000-0005-0000-0000-0000CF1B0000}"/>
    <cellStyle name="Normal 2 5 6 4 3" xfId="2750" xr:uid="{00000000-0005-0000-0000-0000D01B0000}"/>
    <cellStyle name="Normal 2 5 6 4 3 2" xfId="7518" xr:uid="{00000000-0005-0000-0000-0000D11B0000}"/>
    <cellStyle name="Normal 2 5 6 4 4" xfId="5784" xr:uid="{00000000-0005-0000-0000-0000D21B0000}"/>
    <cellStyle name="Normal 2 5 6 5" xfId="1994" xr:uid="{00000000-0005-0000-0000-0000D31B0000}"/>
    <cellStyle name="Normal 2 5 6 5 2" xfId="3901" xr:uid="{00000000-0005-0000-0000-0000D41B0000}"/>
    <cellStyle name="Normal 2 5 6 5 2 2" xfId="8665" xr:uid="{00000000-0005-0000-0000-0000D51B0000}"/>
    <cellStyle name="Normal 2 5 6 5 3" xfId="6750" xr:uid="{00000000-0005-0000-0000-0000D61B0000}"/>
    <cellStyle name="Normal 2 5 6 6" xfId="3713" xr:uid="{00000000-0005-0000-0000-0000D71B0000}"/>
    <cellStyle name="Normal 2 5 6 6 2" xfId="8481" xr:uid="{00000000-0005-0000-0000-0000D81B0000}"/>
    <cellStyle name="Normal 2 5 6 7" xfId="3071" xr:uid="{00000000-0005-0000-0000-0000D91B0000}"/>
    <cellStyle name="Normal 2 5 6 7 2" xfId="7840" xr:uid="{00000000-0005-0000-0000-0000DA1B0000}"/>
    <cellStyle name="Normal 2 5 6 8" xfId="1794" xr:uid="{00000000-0005-0000-0000-0000DB1B0000}"/>
    <cellStyle name="Normal 2 5 6 8 2" xfId="6566" xr:uid="{00000000-0005-0000-0000-0000DC1B0000}"/>
    <cellStyle name="Normal 2 5 6 9" xfId="5012" xr:uid="{00000000-0005-0000-0000-0000DD1B0000}"/>
    <cellStyle name="Normal 2 5 7" xfId="288" xr:uid="{00000000-0005-0000-0000-0000DE1B0000}"/>
    <cellStyle name="Normal 2 5 7 2" xfId="855" xr:uid="{00000000-0005-0000-0000-0000DF1B0000}"/>
    <cellStyle name="Normal 2 5 7 2 2" xfId="1623" xr:uid="{00000000-0005-0000-0000-0000E01B0000}"/>
    <cellStyle name="Normal 2 5 7 2 2 2" xfId="4499" xr:uid="{00000000-0005-0000-0000-0000E11B0000}"/>
    <cellStyle name="Normal 2 5 7 2 2 2 2" xfId="9262" xr:uid="{00000000-0005-0000-0000-0000E21B0000}"/>
    <cellStyle name="Normal 2 5 7 2 2 3" xfId="6393" xr:uid="{00000000-0005-0000-0000-0000E31B0000}"/>
    <cellStyle name="Normal 2 5 7 2 3" xfId="3405" xr:uid="{00000000-0005-0000-0000-0000E41B0000}"/>
    <cellStyle name="Normal 2 5 7 2 3 2" xfId="8173" xr:uid="{00000000-0005-0000-0000-0000E51B0000}"/>
    <cellStyle name="Normal 2 5 7 2 4" xfId="2584" xr:uid="{00000000-0005-0000-0000-0000E61B0000}"/>
    <cellStyle name="Normal 2 5 7 2 4 2" xfId="7347" xr:uid="{00000000-0005-0000-0000-0000E71B0000}"/>
    <cellStyle name="Normal 2 5 7 2 5" xfId="5621" xr:uid="{00000000-0005-0000-0000-0000E81B0000}"/>
    <cellStyle name="Normal 2 5 7 3" xfId="1065" xr:uid="{00000000-0005-0000-0000-0000E91B0000}"/>
    <cellStyle name="Normal 2 5 7 3 2" xfId="4708" xr:uid="{00000000-0005-0000-0000-0000EA1B0000}"/>
    <cellStyle name="Normal 2 5 7 3 2 2" xfId="9471" xr:uid="{00000000-0005-0000-0000-0000EB1B0000}"/>
    <cellStyle name="Normal 2 5 7 3 3" xfId="2787" xr:uid="{00000000-0005-0000-0000-0000EC1B0000}"/>
    <cellStyle name="Normal 2 5 7 3 3 2" xfId="7556" xr:uid="{00000000-0005-0000-0000-0000ED1B0000}"/>
    <cellStyle name="Normal 2 5 7 3 4" xfId="5912" xr:uid="{00000000-0005-0000-0000-0000EE1B0000}"/>
    <cellStyle name="Normal 2 5 7 4" xfId="3938" xr:uid="{00000000-0005-0000-0000-0000EF1B0000}"/>
    <cellStyle name="Normal 2 5 7 4 2" xfId="8702" xr:uid="{00000000-0005-0000-0000-0000F01B0000}"/>
    <cellStyle name="Normal 2 5 7 5" xfId="3193" xr:uid="{00000000-0005-0000-0000-0000F11B0000}"/>
    <cellStyle name="Normal 2 5 7 5 2" xfId="7962" xr:uid="{00000000-0005-0000-0000-0000F21B0000}"/>
    <cellStyle name="Normal 2 5 7 6" xfId="2029" xr:uid="{00000000-0005-0000-0000-0000F31B0000}"/>
    <cellStyle name="Normal 2 5 7 6 2" xfId="6787" xr:uid="{00000000-0005-0000-0000-0000F41B0000}"/>
    <cellStyle name="Normal 2 5 7 7" xfId="5140" xr:uid="{00000000-0005-0000-0000-0000F51B0000}"/>
    <cellStyle name="Normal 2 5 8" xfId="616" xr:uid="{00000000-0005-0000-0000-0000F61B0000}"/>
    <cellStyle name="Normal 2 5 8 2" xfId="1391" xr:uid="{00000000-0005-0000-0000-0000F71B0000}"/>
    <cellStyle name="Normal 2 5 8 2 2" xfId="4266" xr:uid="{00000000-0005-0000-0000-0000F81B0000}"/>
    <cellStyle name="Normal 2 5 8 2 2 2" xfId="9030" xr:uid="{00000000-0005-0000-0000-0000F91B0000}"/>
    <cellStyle name="Normal 2 5 8 2 3" xfId="6154" xr:uid="{00000000-0005-0000-0000-0000FA1B0000}"/>
    <cellStyle name="Normal 2 5 8 3" xfId="3231" xr:uid="{00000000-0005-0000-0000-0000FB1B0000}"/>
    <cellStyle name="Normal 2 5 8 3 2" xfId="8000" xr:uid="{00000000-0005-0000-0000-0000FC1B0000}"/>
    <cellStyle name="Normal 2 5 8 4" xfId="2352" xr:uid="{00000000-0005-0000-0000-0000FD1B0000}"/>
    <cellStyle name="Normal 2 5 8 4 2" xfId="7115" xr:uid="{00000000-0005-0000-0000-0000FE1B0000}"/>
    <cellStyle name="Normal 2 5 8 5" xfId="5382" xr:uid="{00000000-0005-0000-0000-0000FF1B0000}"/>
    <cellStyle name="Normal 2 5 9" xfId="893" xr:uid="{00000000-0005-0000-0000-0000001C0000}"/>
    <cellStyle name="Normal 2 5 9 2" xfId="4537" xr:uid="{00000000-0005-0000-0000-0000011C0000}"/>
    <cellStyle name="Normal 2 5 9 2 2" xfId="9300" xr:uid="{00000000-0005-0000-0000-0000021C0000}"/>
    <cellStyle name="Normal 2 5 9 3" xfId="2621" xr:uid="{00000000-0005-0000-0000-0000031C0000}"/>
    <cellStyle name="Normal 2 5 9 3 2" xfId="7385" xr:uid="{00000000-0005-0000-0000-0000041C0000}"/>
    <cellStyle name="Normal 2 5 9 4" xfId="5670" xr:uid="{00000000-0005-0000-0000-0000051C0000}"/>
    <cellStyle name="Normal 2 6" xfId="85" xr:uid="{00000000-0005-0000-0000-0000061C0000}"/>
    <cellStyle name="Normal 2 6 2" xfId="9895" xr:uid="{00000000-0005-0000-0000-0000071C0000}"/>
    <cellStyle name="Normal 2 7" xfId="86" xr:uid="{00000000-0005-0000-0000-0000081C0000}"/>
    <cellStyle name="Normal 2 7 10" xfId="1666" xr:uid="{00000000-0005-0000-0000-0000091C0000}"/>
    <cellStyle name="Normal 2 7 10 2" xfId="6436" xr:uid="{00000000-0005-0000-0000-00000A1C0000}"/>
    <cellStyle name="Normal 2 7 11" xfId="4903" xr:uid="{00000000-0005-0000-0000-00000B1C0000}"/>
    <cellStyle name="Normal 2 7 2" xfId="163" xr:uid="{00000000-0005-0000-0000-00000C1C0000}"/>
    <cellStyle name="Normal 2 7 2 10" xfId="4953" xr:uid="{00000000-0005-0000-0000-00000D1C0000}"/>
    <cellStyle name="Normal 2 7 2 2" xfId="339" xr:uid="{00000000-0005-0000-0000-00000E1C0000}"/>
    <cellStyle name="Normal 2 7 2 2 2" xfId="565" xr:uid="{00000000-0005-0000-0000-00000F1C0000}"/>
    <cellStyle name="Normal 2 7 2 2 2 2" xfId="1340" xr:uid="{00000000-0005-0000-0000-0000101C0000}"/>
    <cellStyle name="Normal 2 7 2 2 2 2 2" xfId="4215" xr:uid="{00000000-0005-0000-0000-0000111C0000}"/>
    <cellStyle name="Normal 2 7 2 2 2 2 2 2" xfId="8979" xr:uid="{00000000-0005-0000-0000-0000121C0000}"/>
    <cellStyle name="Normal 2 7 2 2 2 2 3" xfId="6081" xr:uid="{00000000-0005-0000-0000-0000131C0000}"/>
    <cellStyle name="Normal 2 7 2 2 2 3" xfId="3459" xr:uid="{00000000-0005-0000-0000-0000141C0000}"/>
    <cellStyle name="Normal 2 7 2 2 2 3 2" xfId="8227" xr:uid="{00000000-0005-0000-0000-0000151C0000}"/>
    <cellStyle name="Normal 2 7 2 2 2 4" xfId="2301" xr:uid="{00000000-0005-0000-0000-0000161C0000}"/>
    <cellStyle name="Normal 2 7 2 2 2 4 2" xfId="7064" xr:uid="{00000000-0005-0000-0000-0000171C0000}"/>
    <cellStyle name="Normal 2 7 2 2 2 5" xfId="5309" xr:uid="{00000000-0005-0000-0000-0000181C0000}"/>
    <cellStyle name="Normal 2 7 2 2 3" xfId="792" xr:uid="{00000000-0005-0000-0000-0000191C0000}"/>
    <cellStyle name="Normal 2 7 2 2 3 2" xfId="1560" xr:uid="{00000000-0005-0000-0000-00001A1C0000}"/>
    <cellStyle name="Normal 2 7 2 2 3 2 2" xfId="4436" xr:uid="{00000000-0005-0000-0000-00001B1C0000}"/>
    <cellStyle name="Normal 2 7 2 2 3 2 2 2" xfId="9199" xr:uid="{00000000-0005-0000-0000-00001C1C0000}"/>
    <cellStyle name="Normal 2 7 2 2 3 2 3" xfId="6327" xr:uid="{00000000-0005-0000-0000-00001D1C0000}"/>
    <cellStyle name="Normal 2 7 2 2 3 3" xfId="2521" xr:uid="{00000000-0005-0000-0000-00001E1C0000}"/>
    <cellStyle name="Normal 2 7 2 2 3 3 2" xfId="7284" xr:uid="{00000000-0005-0000-0000-00001F1C0000}"/>
    <cellStyle name="Normal 2 7 2 2 3 4" xfId="5555" xr:uid="{00000000-0005-0000-0000-0000201C0000}"/>
    <cellStyle name="Normal 2 7 2 2 4" xfId="1119" xr:uid="{00000000-0005-0000-0000-0000211C0000}"/>
    <cellStyle name="Normal 2 7 2 2 4 2" xfId="4762" xr:uid="{00000000-0005-0000-0000-0000221C0000}"/>
    <cellStyle name="Normal 2 7 2 2 4 2 2" xfId="9525" xr:uid="{00000000-0005-0000-0000-0000231C0000}"/>
    <cellStyle name="Normal 2 7 2 2 4 3" xfId="2841" xr:uid="{00000000-0005-0000-0000-0000241C0000}"/>
    <cellStyle name="Normal 2 7 2 2 4 3 2" xfId="7610" xr:uid="{00000000-0005-0000-0000-0000251C0000}"/>
    <cellStyle name="Normal 2 7 2 2 4 4" xfId="5839" xr:uid="{00000000-0005-0000-0000-0000261C0000}"/>
    <cellStyle name="Normal 2 7 2 2 5" xfId="3989" xr:uid="{00000000-0005-0000-0000-0000271C0000}"/>
    <cellStyle name="Normal 2 7 2 2 5 2" xfId="8753" xr:uid="{00000000-0005-0000-0000-0000281C0000}"/>
    <cellStyle name="Normal 2 7 2 2 6" xfId="3126" xr:uid="{00000000-0005-0000-0000-0000291C0000}"/>
    <cellStyle name="Normal 2 7 2 2 6 2" xfId="7895" xr:uid="{00000000-0005-0000-0000-00002A1C0000}"/>
    <cellStyle name="Normal 2 7 2 2 7" xfId="2079" xr:uid="{00000000-0005-0000-0000-00002B1C0000}"/>
    <cellStyle name="Normal 2 7 2 2 7 2" xfId="6838" xr:uid="{00000000-0005-0000-0000-00002C1C0000}"/>
    <cellStyle name="Normal 2 7 2 2 8" xfId="5067" xr:uid="{00000000-0005-0000-0000-00002D1C0000}"/>
    <cellStyle name="Normal 2 7 2 3" xfId="492" xr:uid="{00000000-0005-0000-0000-00002E1C0000}"/>
    <cellStyle name="Normal 2 7 2 3 2" xfId="1268" xr:uid="{00000000-0005-0000-0000-00002F1C0000}"/>
    <cellStyle name="Normal 2 7 2 3 2 2" xfId="4142" xr:uid="{00000000-0005-0000-0000-0000301C0000}"/>
    <cellStyle name="Normal 2 7 2 3 2 2 2" xfId="8906" xr:uid="{00000000-0005-0000-0000-0000311C0000}"/>
    <cellStyle name="Normal 2 7 2 3 2 3" xfId="5967" xr:uid="{00000000-0005-0000-0000-0000321C0000}"/>
    <cellStyle name="Normal 2 7 2 3 3" xfId="3285" xr:uid="{00000000-0005-0000-0000-0000331C0000}"/>
    <cellStyle name="Normal 2 7 2 3 3 2" xfId="8054" xr:uid="{00000000-0005-0000-0000-0000341C0000}"/>
    <cellStyle name="Normal 2 7 2 3 4" xfId="2228" xr:uid="{00000000-0005-0000-0000-0000351C0000}"/>
    <cellStyle name="Normal 2 7 2 3 4 2" xfId="6991" xr:uid="{00000000-0005-0000-0000-0000361C0000}"/>
    <cellStyle name="Normal 2 7 2 3 5" xfId="5195" xr:uid="{00000000-0005-0000-0000-0000371C0000}"/>
    <cellStyle name="Normal 2 7 2 4" xfId="692" xr:uid="{00000000-0005-0000-0000-0000381C0000}"/>
    <cellStyle name="Normal 2 7 2 4 2" xfId="1462" xr:uid="{00000000-0005-0000-0000-0000391C0000}"/>
    <cellStyle name="Normal 2 7 2 4 2 2" xfId="4338" xr:uid="{00000000-0005-0000-0000-00003A1C0000}"/>
    <cellStyle name="Normal 2 7 2 4 2 2 2" xfId="9101" xr:uid="{00000000-0005-0000-0000-00003B1C0000}"/>
    <cellStyle name="Normal 2 7 2 4 2 3" xfId="6227" xr:uid="{00000000-0005-0000-0000-00003C1C0000}"/>
    <cellStyle name="Normal 2 7 2 4 3" xfId="2423" xr:uid="{00000000-0005-0000-0000-00003D1C0000}"/>
    <cellStyle name="Normal 2 7 2 4 3 2" xfId="7186" xr:uid="{00000000-0005-0000-0000-00003E1C0000}"/>
    <cellStyle name="Normal 2 7 2 4 4" xfId="5455" xr:uid="{00000000-0005-0000-0000-00003F1C0000}"/>
    <cellStyle name="Normal 2 7 2 5" xfId="947" xr:uid="{00000000-0005-0000-0000-0000401C0000}"/>
    <cellStyle name="Normal 2 7 2 5 2" xfId="4591" xr:uid="{00000000-0005-0000-0000-0000411C0000}"/>
    <cellStyle name="Normal 2 7 2 5 2 2" xfId="9354" xr:uid="{00000000-0005-0000-0000-0000421C0000}"/>
    <cellStyle name="Normal 2 7 2 5 3" xfId="2675" xr:uid="{00000000-0005-0000-0000-0000431C0000}"/>
    <cellStyle name="Normal 2 7 2 5 3 2" xfId="7439" xr:uid="{00000000-0005-0000-0000-0000441C0000}"/>
    <cellStyle name="Normal 2 7 2 5 4" xfId="5725" xr:uid="{00000000-0005-0000-0000-0000451C0000}"/>
    <cellStyle name="Normal 2 7 2 6" xfId="1918" xr:uid="{00000000-0005-0000-0000-0000461C0000}"/>
    <cellStyle name="Normal 2 7 2 6 2" xfId="3820" xr:uid="{00000000-0005-0000-0000-0000471C0000}"/>
    <cellStyle name="Normal 2 7 2 6 2 2" xfId="8588" xr:uid="{00000000-0005-0000-0000-0000481C0000}"/>
    <cellStyle name="Normal 2 7 2 6 3" xfId="6673" xr:uid="{00000000-0005-0000-0000-0000491C0000}"/>
    <cellStyle name="Normal 2 7 2 7" xfId="3632" xr:uid="{00000000-0005-0000-0000-00004A1C0000}"/>
    <cellStyle name="Normal 2 7 2 7 2" xfId="8400" xr:uid="{00000000-0005-0000-0000-00004B1C0000}"/>
    <cellStyle name="Normal 2 7 2 8" xfId="3025" xr:uid="{00000000-0005-0000-0000-00004C1C0000}"/>
    <cellStyle name="Normal 2 7 2 8 2" xfId="7794" xr:uid="{00000000-0005-0000-0000-00004D1C0000}"/>
    <cellStyle name="Normal 2 7 2 9" xfId="1715" xr:uid="{00000000-0005-0000-0000-00004E1C0000}"/>
    <cellStyle name="Normal 2 7 2 9 2" xfId="6485" xr:uid="{00000000-0005-0000-0000-00004F1C0000}"/>
    <cellStyle name="Normal 2 7 3" xfId="255" xr:uid="{00000000-0005-0000-0000-0000501C0000}"/>
    <cellStyle name="Normal 2 7 3 2" xfId="423" xr:uid="{00000000-0005-0000-0000-0000511C0000}"/>
    <cellStyle name="Normal 2 7 3 2 2" xfId="1199" xr:uid="{00000000-0005-0000-0000-0000521C0000}"/>
    <cellStyle name="Normal 2 7 3 2 2 2" xfId="4842" xr:uid="{00000000-0005-0000-0000-0000531C0000}"/>
    <cellStyle name="Normal 2 7 3 2 2 2 2" xfId="9605" xr:uid="{00000000-0005-0000-0000-0000541C0000}"/>
    <cellStyle name="Normal 2 7 3 2 2 3" xfId="2921" xr:uid="{00000000-0005-0000-0000-0000551C0000}"/>
    <cellStyle name="Normal 2 7 3 2 2 3 2" xfId="7690" xr:uid="{00000000-0005-0000-0000-0000561C0000}"/>
    <cellStyle name="Normal 2 7 3 2 2 4" xfId="6031" xr:uid="{00000000-0005-0000-0000-0000571C0000}"/>
    <cellStyle name="Normal 2 7 3 2 3" xfId="4073" xr:uid="{00000000-0005-0000-0000-0000581C0000}"/>
    <cellStyle name="Normal 2 7 3 2 3 2" xfId="8837" xr:uid="{00000000-0005-0000-0000-0000591C0000}"/>
    <cellStyle name="Normal 2 7 3 2 4" xfId="3545" xr:uid="{00000000-0005-0000-0000-00005A1C0000}"/>
    <cellStyle name="Normal 2 7 3 2 4 2" xfId="8313" xr:uid="{00000000-0005-0000-0000-00005B1C0000}"/>
    <cellStyle name="Normal 2 7 3 2 5" xfId="2160" xr:uid="{00000000-0005-0000-0000-00005C1C0000}"/>
    <cellStyle name="Normal 2 7 3 2 5 2" xfId="6922" xr:uid="{00000000-0005-0000-0000-00005D1C0000}"/>
    <cellStyle name="Normal 2 7 3 2 6" xfId="5259" xr:uid="{00000000-0005-0000-0000-00005E1C0000}"/>
    <cellStyle name="Normal 2 7 3 3" xfId="743" xr:uid="{00000000-0005-0000-0000-00005F1C0000}"/>
    <cellStyle name="Normal 2 7 3 3 2" xfId="1511" xr:uid="{00000000-0005-0000-0000-0000601C0000}"/>
    <cellStyle name="Normal 2 7 3 3 2 2" xfId="4387" xr:uid="{00000000-0005-0000-0000-0000611C0000}"/>
    <cellStyle name="Normal 2 7 3 3 2 2 2" xfId="9150" xr:uid="{00000000-0005-0000-0000-0000621C0000}"/>
    <cellStyle name="Normal 2 7 3 3 2 3" xfId="6277" xr:uid="{00000000-0005-0000-0000-0000631C0000}"/>
    <cellStyle name="Normal 2 7 3 3 3" xfId="3371" xr:uid="{00000000-0005-0000-0000-0000641C0000}"/>
    <cellStyle name="Normal 2 7 3 3 3 2" xfId="8140" xr:uid="{00000000-0005-0000-0000-0000651C0000}"/>
    <cellStyle name="Normal 2 7 3 3 4" xfId="2472" xr:uid="{00000000-0005-0000-0000-0000661C0000}"/>
    <cellStyle name="Normal 2 7 3 3 4 2" xfId="7235" xr:uid="{00000000-0005-0000-0000-0000671C0000}"/>
    <cellStyle name="Normal 2 7 3 3 5" xfId="5505" xr:uid="{00000000-0005-0000-0000-0000681C0000}"/>
    <cellStyle name="Normal 2 7 3 4" xfId="1031" xr:uid="{00000000-0005-0000-0000-0000691C0000}"/>
    <cellStyle name="Normal 2 7 3 4 2" xfId="4675" xr:uid="{00000000-0005-0000-0000-00006A1C0000}"/>
    <cellStyle name="Normal 2 7 3 4 2 2" xfId="9438" xr:uid="{00000000-0005-0000-0000-00006B1C0000}"/>
    <cellStyle name="Normal 2 7 3 4 3" xfId="2755" xr:uid="{00000000-0005-0000-0000-00006C1C0000}"/>
    <cellStyle name="Normal 2 7 3 4 3 2" xfId="7523" xr:uid="{00000000-0005-0000-0000-00006D1C0000}"/>
    <cellStyle name="Normal 2 7 3 4 4" xfId="5789" xr:uid="{00000000-0005-0000-0000-00006E1C0000}"/>
    <cellStyle name="Normal 2 7 3 5" xfId="1999" xr:uid="{00000000-0005-0000-0000-00006F1C0000}"/>
    <cellStyle name="Normal 2 7 3 5 2" xfId="3906" xr:uid="{00000000-0005-0000-0000-0000701C0000}"/>
    <cellStyle name="Normal 2 7 3 5 2 2" xfId="8670" xr:uid="{00000000-0005-0000-0000-0000711C0000}"/>
    <cellStyle name="Normal 2 7 3 5 3" xfId="6755" xr:uid="{00000000-0005-0000-0000-0000721C0000}"/>
    <cellStyle name="Normal 2 7 3 6" xfId="3718" xr:uid="{00000000-0005-0000-0000-0000731C0000}"/>
    <cellStyle name="Normal 2 7 3 6 2" xfId="8486" xr:uid="{00000000-0005-0000-0000-0000741C0000}"/>
    <cellStyle name="Normal 2 7 3 7" xfId="3076" xr:uid="{00000000-0005-0000-0000-0000751C0000}"/>
    <cellStyle name="Normal 2 7 3 7 2" xfId="7845" xr:uid="{00000000-0005-0000-0000-0000761C0000}"/>
    <cellStyle name="Normal 2 7 3 8" xfId="1799" xr:uid="{00000000-0005-0000-0000-0000771C0000}"/>
    <cellStyle name="Normal 2 7 3 8 2" xfId="6571" xr:uid="{00000000-0005-0000-0000-0000781C0000}"/>
    <cellStyle name="Normal 2 7 3 9" xfId="5017" xr:uid="{00000000-0005-0000-0000-0000791C0000}"/>
    <cellStyle name="Normal 2 7 4" xfId="293" xr:uid="{00000000-0005-0000-0000-00007A1C0000}"/>
    <cellStyle name="Normal 2 7 4 2" xfId="860" xr:uid="{00000000-0005-0000-0000-00007B1C0000}"/>
    <cellStyle name="Normal 2 7 4 2 2" xfId="1628" xr:uid="{00000000-0005-0000-0000-00007C1C0000}"/>
    <cellStyle name="Normal 2 7 4 2 2 2" xfId="4504" xr:uid="{00000000-0005-0000-0000-00007D1C0000}"/>
    <cellStyle name="Normal 2 7 4 2 2 2 2" xfId="9267" xr:uid="{00000000-0005-0000-0000-00007E1C0000}"/>
    <cellStyle name="Normal 2 7 4 2 2 3" xfId="6398" xr:uid="{00000000-0005-0000-0000-00007F1C0000}"/>
    <cellStyle name="Normal 2 7 4 2 3" xfId="3410" xr:uid="{00000000-0005-0000-0000-0000801C0000}"/>
    <cellStyle name="Normal 2 7 4 2 3 2" xfId="8178" xr:uid="{00000000-0005-0000-0000-0000811C0000}"/>
    <cellStyle name="Normal 2 7 4 2 4" xfId="2589" xr:uid="{00000000-0005-0000-0000-0000821C0000}"/>
    <cellStyle name="Normal 2 7 4 2 4 2" xfId="7352" xr:uid="{00000000-0005-0000-0000-0000831C0000}"/>
    <cellStyle name="Normal 2 7 4 2 5" xfId="5626" xr:uid="{00000000-0005-0000-0000-0000841C0000}"/>
    <cellStyle name="Normal 2 7 4 3" xfId="1070" xr:uid="{00000000-0005-0000-0000-0000851C0000}"/>
    <cellStyle name="Normal 2 7 4 3 2" xfId="4713" xr:uid="{00000000-0005-0000-0000-0000861C0000}"/>
    <cellStyle name="Normal 2 7 4 3 2 2" xfId="9476" xr:uid="{00000000-0005-0000-0000-0000871C0000}"/>
    <cellStyle name="Normal 2 7 4 3 3" xfId="2792" xr:uid="{00000000-0005-0000-0000-0000881C0000}"/>
    <cellStyle name="Normal 2 7 4 3 3 2" xfId="7561" xr:uid="{00000000-0005-0000-0000-0000891C0000}"/>
    <cellStyle name="Normal 2 7 4 3 4" xfId="5917" xr:uid="{00000000-0005-0000-0000-00008A1C0000}"/>
    <cellStyle name="Normal 2 7 4 4" xfId="3943" xr:uid="{00000000-0005-0000-0000-00008B1C0000}"/>
    <cellStyle name="Normal 2 7 4 4 2" xfId="8707" xr:uid="{00000000-0005-0000-0000-00008C1C0000}"/>
    <cellStyle name="Normal 2 7 4 5" xfId="3198" xr:uid="{00000000-0005-0000-0000-00008D1C0000}"/>
    <cellStyle name="Normal 2 7 4 5 2" xfId="7967" xr:uid="{00000000-0005-0000-0000-00008E1C0000}"/>
    <cellStyle name="Normal 2 7 4 6" xfId="2034" xr:uid="{00000000-0005-0000-0000-00008F1C0000}"/>
    <cellStyle name="Normal 2 7 4 6 2" xfId="6792" xr:uid="{00000000-0005-0000-0000-0000901C0000}"/>
    <cellStyle name="Normal 2 7 4 7" xfId="5145" xr:uid="{00000000-0005-0000-0000-0000911C0000}"/>
    <cellStyle name="Normal 2 7 5" xfId="621" xr:uid="{00000000-0005-0000-0000-0000921C0000}"/>
    <cellStyle name="Normal 2 7 5 2" xfId="1396" xr:uid="{00000000-0005-0000-0000-0000931C0000}"/>
    <cellStyle name="Normal 2 7 5 2 2" xfId="4271" xr:uid="{00000000-0005-0000-0000-0000941C0000}"/>
    <cellStyle name="Normal 2 7 5 2 2 2" xfId="9035" xr:uid="{00000000-0005-0000-0000-0000951C0000}"/>
    <cellStyle name="Normal 2 7 5 2 3" xfId="6159" xr:uid="{00000000-0005-0000-0000-0000961C0000}"/>
    <cellStyle name="Normal 2 7 5 3" xfId="3236" xr:uid="{00000000-0005-0000-0000-0000971C0000}"/>
    <cellStyle name="Normal 2 7 5 3 2" xfId="8005" xr:uid="{00000000-0005-0000-0000-0000981C0000}"/>
    <cellStyle name="Normal 2 7 5 4" xfId="2357" xr:uid="{00000000-0005-0000-0000-0000991C0000}"/>
    <cellStyle name="Normal 2 7 5 4 2" xfId="7120" xr:uid="{00000000-0005-0000-0000-00009A1C0000}"/>
    <cellStyle name="Normal 2 7 5 5" xfId="5387" xr:uid="{00000000-0005-0000-0000-00009B1C0000}"/>
    <cellStyle name="Normal 2 7 6" xfId="898" xr:uid="{00000000-0005-0000-0000-00009C1C0000}"/>
    <cellStyle name="Normal 2 7 6 2" xfId="4542" xr:uid="{00000000-0005-0000-0000-00009D1C0000}"/>
    <cellStyle name="Normal 2 7 6 2 2" xfId="9305" xr:uid="{00000000-0005-0000-0000-00009E1C0000}"/>
    <cellStyle name="Normal 2 7 6 3" xfId="2626" xr:uid="{00000000-0005-0000-0000-00009F1C0000}"/>
    <cellStyle name="Normal 2 7 6 3 2" xfId="7390" xr:uid="{00000000-0005-0000-0000-0000A01C0000}"/>
    <cellStyle name="Normal 2 7 6 4" xfId="5675" xr:uid="{00000000-0005-0000-0000-0000A11C0000}"/>
    <cellStyle name="Normal 2 7 7" xfId="1852" xr:uid="{00000000-0005-0000-0000-0000A21C0000}"/>
    <cellStyle name="Normal 2 7 7 2" xfId="3769" xr:uid="{00000000-0005-0000-0000-0000A31C0000}"/>
    <cellStyle name="Normal 2 7 7 2 2" xfId="8537" xr:uid="{00000000-0005-0000-0000-0000A41C0000}"/>
    <cellStyle name="Normal 2 7 7 3" xfId="6622" xr:uid="{00000000-0005-0000-0000-0000A51C0000}"/>
    <cellStyle name="Normal 2 7 8" xfId="3583" xr:uid="{00000000-0005-0000-0000-0000A61C0000}"/>
    <cellStyle name="Normal 2 7 8 2" xfId="8351" xr:uid="{00000000-0005-0000-0000-0000A71C0000}"/>
    <cellStyle name="Normal 2 7 9" xfId="2965" xr:uid="{00000000-0005-0000-0000-0000A81C0000}"/>
    <cellStyle name="Normal 2 7 9 2" xfId="7734" xr:uid="{00000000-0005-0000-0000-0000A91C0000}"/>
    <cellStyle name="Normal 2 8" xfId="111" xr:uid="{00000000-0005-0000-0000-0000AA1C0000}"/>
    <cellStyle name="Normal 2 8 2" xfId="399" xr:uid="{00000000-0005-0000-0000-0000AB1C0000}"/>
    <cellStyle name="Normal 2 8 2 2" xfId="4049" xr:uid="{00000000-0005-0000-0000-0000AC1C0000}"/>
    <cellStyle name="Normal 2 8 2 2 2" xfId="8813" xr:uid="{00000000-0005-0000-0000-0000AD1C0000}"/>
    <cellStyle name="Normal 2 8 2 3" xfId="3521" xr:uid="{00000000-0005-0000-0000-0000AE1C0000}"/>
    <cellStyle name="Normal 2 8 2 3 2" xfId="8289" xr:uid="{00000000-0005-0000-0000-0000AF1C0000}"/>
    <cellStyle name="Normal 2 8 2 4" xfId="2136" xr:uid="{00000000-0005-0000-0000-0000B01C0000}"/>
    <cellStyle name="Normal 2 8 2 4 2" xfId="6898" xr:uid="{00000000-0005-0000-0000-0000B11C0000}"/>
    <cellStyle name="Normal 2 8 2 5" xfId="6134" xr:uid="{00000000-0005-0000-0000-0000B21C0000}"/>
    <cellStyle name="Normal 2 8 3" xfId="1007" xr:uid="{00000000-0005-0000-0000-0000B31C0000}"/>
    <cellStyle name="Normal 2 8 3 2" xfId="4651" xr:uid="{00000000-0005-0000-0000-0000B41C0000}"/>
    <cellStyle name="Normal 2 8 3 2 2" xfId="9414" xr:uid="{00000000-0005-0000-0000-0000B51C0000}"/>
    <cellStyle name="Normal 2 8 3 3" xfId="3347" xr:uid="{00000000-0005-0000-0000-0000B61C0000}"/>
    <cellStyle name="Normal 2 8 3 3 2" xfId="8116" xr:uid="{00000000-0005-0000-0000-0000B71C0000}"/>
    <cellStyle name="Normal 2 8 3 4" xfId="7499" xr:uid="{00000000-0005-0000-0000-0000B81C0000}"/>
    <cellStyle name="Normal 2 8 4" xfId="232" xr:uid="{00000000-0005-0000-0000-0000B91C0000}"/>
    <cellStyle name="Normal 2 8 4 2" xfId="3883" xr:uid="{00000000-0005-0000-0000-0000BA1C0000}"/>
    <cellStyle name="Normal 2 8 4 2 2" xfId="8647" xr:uid="{00000000-0005-0000-0000-0000BB1C0000}"/>
    <cellStyle name="Normal 2 8 4 3" xfId="6732" xr:uid="{00000000-0005-0000-0000-0000BC1C0000}"/>
    <cellStyle name="Normal 2 8 5" xfId="1871" xr:uid="{00000000-0005-0000-0000-0000BD1C0000}"/>
    <cellStyle name="Normal 2 8 6" xfId="3694" xr:uid="{00000000-0005-0000-0000-0000BE1C0000}"/>
    <cellStyle name="Normal 2 8 6 2" xfId="8462" xr:uid="{00000000-0005-0000-0000-0000BF1C0000}"/>
    <cellStyle name="Normal 2 8 7" xfId="3174" xr:uid="{00000000-0005-0000-0000-0000C01C0000}"/>
    <cellStyle name="Normal 2 8 7 2" xfId="7943" xr:uid="{00000000-0005-0000-0000-0000C11C0000}"/>
    <cellStyle name="Normal 2 8 8" xfId="1775" xr:uid="{00000000-0005-0000-0000-0000C21C0000}"/>
    <cellStyle name="Normal 2 8 8 2" xfId="6547" xr:uid="{00000000-0005-0000-0000-0000C31C0000}"/>
    <cellStyle name="Normal 2 8 9" xfId="5362" xr:uid="{00000000-0005-0000-0000-0000C41C0000}"/>
    <cellStyle name="Normal 22" xfId="9898" xr:uid="{00000000-0005-0000-0000-0000C51C0000}"/>
    <cellStyle name="Normal 27" xfId="9896" xr:uid="{00000000-0005-0000-0000-0000C61C0000}"/>
    <cellStyle name="Normal 28" xfId="9891" xr:uid="{00000000-0005-0000-0000-0000C71C0000}"/>
    <cellStyle name="Normal 3" xfId="47" xr:uid="{00000000-0005-0000-0000-0000C81C0000}"/>
    <cellStyle name="Normal 3 2" xfId="87" xr:uid="{00000000-0005-0000-0000-0000C91C0000}"/>
    <cellStyle name="Normal 3 2 2" xfId="102" xr:uid="{00000000-0005-0000-0000-0000CA1C0000}"/>
    <cellStyle name="Normal 3 2 2 2" xfId="205" xr:uid="{00000000-0005-0000-0000-0000CB1C0000}"/>
    <cellStyle name="Normal 3 2 2 3" xfId="622" xr:uid="{00000000-0005-0000-0000-0000CC1C0000}"/>
    <cellStyle name="Normal 3 2 2 4" xfId="1864" xr:uid="{00000000-0005-0000-0000-0000CD1C0000}"/>
    <cellStyle name="Normal 3 2 3" xfId="113" xr:uid="{00000000-0005-0000-0000-0000CE1C0000}"/>
    <cellStyle name="Normal 3 3" xfId="88" xr:uid="{00000000-0005-0000-0000-0000CF1C0000}"/>
    <cellStyle name="Normal 3 4" xfId="105" xr:uid="{00000000-0005-0000-0000-0000D01C0000}"/>
    <cellStyle name="Normal 3 4 2" xfId="424" xr:uid="{00000000-0005-0000-0000-0000D11C0000}"/>
    <cellStyle name="Normal 3 4 2 2" xfId="4074" xr:uid="{00000000-0005-0000-0000-0000D21C0000}"/>
    <cellStyle name="Normal 3 4 2 2 2" xfId="8838" xr:uid="{00000000-0005-0000-0000-0000D31C0000}"/>
    <cellStyle name="Normal 3 4 2 3" xfId="3546" xr:uid="{00000000-0005-0000-0000-0000D41C0000}"/>
    <cellStyle name="Normal 3 4 2 3 2" xfId="8314" xr:uid="{00000000-0005-0000-0000-0000D51C0000}"/>
    <cellStyle name="Normal 3 4 2 4" xfId="2161" xr:uid="{00000000-0005-0000-0000-0000D61C0000}"/>
    <cellStyle name="Normal 3 4 2 4 2" xfId="6923" xr:uid="{00000000-0005-0000-0000-0000D71C0000}"/>
    <cellStyle name="Normal 3 4 2 5" xfId="6160" xr:uid="{00000000-0005-0000-0000-0000D81C0000}"/>
    <cellStyle name="Normal 3 4 3" xfId="1032" xr:uid="{00000000-0005-0000-0000-0000D91C0000}"/>
    <cellStyle name="Normal 3 4 3 2" xfId="4676" xr:uid="{00000000-0005-0000-0000-0000DA1C0000}"/>
    <cellStyle name="Normal 3 4 3 2 2" xfId="9439" xr:uid="{00000000-0005-0000-0000-0000DB1C0000}"/>
    <cellStyle name="Normal 3 4 3 3" xfId="3372" xr:uid="{00000000-0005-0000-0000-0000DC1C0000}"/>
    <cellStyle name="Normal 3 4 3 3 2" xfId="8141" xr:uid="{00000000-0005-0000-0000-0000DD1C0000}"/>
    <cellStyle name="Normal 3 4 3 4" xfId="7524" xr:uid="{00000000-0005-0000-0000-0000DE1C0000}"/>
    <cellStyle name="Normal 3 4 4" xfId="1867" xr:uid="{00000000-0005-0000-0000-0000DF1C0000}"/>
    <cellStyle name="Normal 3 4 4 2" xfId="3779" xr:uid="{00000000-0005-0000-0000-0000E01C0000}"/>
    <cellStyle name="Normal 3 4 4 2 2" xfId="8547" xr:uid="{00000000-0005-0000-0000-0000E11C0000}"/>
    <cellStyle name="Normal 3 4 4 3" xfId="6632" xr:uid="{00000000-0005-0000-0000-0000E21C0000}"/>
    <cellStyle name="Normal 3 4 5" xfId="3719" xr:uid="{00000000-0005-0000-0000-0000E31C0000}"/>
    <cellStyle name="Normal 3 4 5 2" xfId="8487" xr:uid="{00000000-0005-0000-0000-0000E41C0000}"/>
    <cellStyle name="Normal 3 4 6" xfId="3000" xr:uid="{00000000-0005-0000-0000-0000E51C0000}"/>
    <cellStyle name="Normal 3 4 6 2" xfId="7769" xr:uid="{00000000-0005-0000-0000-0000E61C0000}"/>
    <cellStyle name="Normal 3 4 7" xfId="1800" xr:uid="{00000000-0005-0000-0000-0000E71C0000}"/>
    <cellStyle name="Normal 3 4 7 2" xfId="6572" xr:uid="{00000000-0005-0000-0000-0000E81C0000}"/>
    <cellStyle name="Normal 3 4 8" xfId="5388" xr:uid="{00000000-0005-0000-0000-0000E91C0000}"/>
    <cellStyle name="Normal 3 5" xfId="114" xr:uid="{00000000-0005-0000-0000-0000EA1C0000}"/>
    <cellStyle name="Normal 3 6" xfId="759" xr:uid="{00000000-0005-0000-0000-0000EB1C0000}"/>
    <cellStyle name="Normal 3 6 2" xfId="1527" xr:uid="{00000000-0005-0000-0000-0000EC1C0000}"/>
    <cellStyle name="Normal 3 6 2 2" xfId="4403" xr:uid="{00000000-0005-0000-0000-0000ED1C0000}"/>
    <cellStyle name="Normal 3 6 2 2 2" xfId="9166" xr:uid="{00000000-0005-0000-0000-0000EE1C0000}"/>
    <cellStyle name="Normal 3 6 2 3" xfId="6293" xr:uid="{00000000-0005-0000-0000-0000EF1C0000}"/>
    <cellStyle name="Normal 3 6 3" xfId="3092" xr:uid="{00000000-0005-0000-0000-0000F01C0000}"/>
    <cellStyle name="Normal 3 6 3 2" xfId="7861" xr:uid="{00000000-0005-0000-0000-0000F11C0000}"/>
    <cellStyle name="Normal 3 6 4" xfId="2488" xr:uid="{00000000-0005-0000-0000-0000F21C0000}"/>
    <cellStyle name="Normal 3 6 4 2" xfId="7251" xr:uid="{00000000-0005-0000-0000-0000F31C0000}"/>
    <cellStyle name="Normal 3 6 5" xfId="5521" xr:uid="{00000000-0005-0000-0000-0000F41C0000}"/>
    <cellStyle name="Normal 3 7" xfId="861" xr:uid="{00000000-0005-0000-0000-0000F51C0000}"/>
    <cellStyle name="Normal 3 7 2" xfId="1629" xr:uid="{00000000-0005-0000-0000-0000F61C0000}"/>
    <cellStyle name="Normal 3 7 2 2" xfId="4505" xr:uid="{00000000-0005-0000-0000-0000F71C0000}"/>
    <cellStyle name="Normal 3 7 2 2 2" xfId="9268" xr:uid="{00000000-0005-0000-0000-0000F81C0000}"/>
    <cellStyle name="Normal 3 7 2 3" xfId="6399" xr:uid="{00000000-0005-0000-0000-0000F91C0000}"/>
    <cellStyle name="Normal 3 7 3" xfId="3199" xr:uid="{00000000-0005-0000-0000-0000FA1C0000}"/>
    <cellStyle name="Normal 3 7 3 2" xfId="7968" xr:uid="{00000000-0005-0000-0000-0000FB1C0000}"/>
    <cellStyle name="Normal 3 7 4" xfId="2590" xr:uid="{00000000-0005-0000-0000-0000FC1C0000}"/>
    <cellStyle name="Normal 3 7 4 2" xfId="7353" xr:uid="{00000000-0005-0000-0000-0000FD1C0000}"/>
    <cellStyle name="Normal 3 7 5" xfId="5627" xr:uid="{00000000-0005-0000-0000-0000FE1C0000}"/>
    <cellStyle name="Normal 3 8" xfId="2940" xr:uid="{00000000-0005-0000-0000-0000FF1C0000}"/>
    <cellStyle name="Normal 3 8 2" xfId="7709" xr:uid="{00000000-0005-0000-0000-0000001D0000}"/>
    <cellStyle name="Normal 4" xfId="50" xr:uid="{00000000-0005-0000-0000-0000011D0000}"/>
    <cellStyle name="Normal 4 2" xfId="89" xr:uid="{00000000-0005-0000-0000-0000021D0000}"/>
    <cellStyle name="Normal 4 2 2" xfId="100" xr:uid="{00000000-0005-0000-0000-0000031D0000}"/>
    <cellStyle name="Normal 4 2 2 2" xfId="440" xr:uid="{00000000-0005-0000-0000-0000041D0000}"/>
    <cellStyle name="Normal 4 2 2 2 2" xfId="529" xr:uid="{00000000-0005-0000-0000-0000051D0000}"/>
    <cellStyle name="Normal 4 2 2 2 2 2" xfId="1304" xr:uid="{00000000-0005-0000-0000-0000061D0000}"/>
    <cellStyle name="Normal 4 2 2 2 2 2 2" xfId="4179" xr:uid="{00000000-0005-0000-0000-0000071D0000}"/>
    <cellStyle name="Normal 4 2 2 2 2 2 2 2" xfId="8943" xr:uid="{00000000-0005-0000-0000-0000081D0000}"/>
    <cellStyle name="Normal 4 2 2 2 2 2 3" xfId="6045" xr:uid="{00000000-0005-0000-0000-0000091D0000}"/>
    <cellStyle name="Normal 4 2 2 2 2 3" xfId="2265" xr:uid="{00000000-0005-0000-0000-00000A1D0000}"/>
    <cellStyle name="Normal 4 2 2 2 2 3 2" xfId="7028" xr:uid="{00000000-0005-0000-0000-00000B1D0000}"/>
    <cellStyle name="Normal 4 2 2 2 2 4" xfId="5273" xr:uid="{00000000-0005-0000-0000-00000C1D0000}"/>
    <cellStyle name="Normal 4 2 2 2 3" xfId="1217" xr:uid="{00000000-0005-0000-0000-00000D1D0000}"/>
    <cellStyle name="Normal 4 2 2 2 3 2" xfId="4090" xr:uid="{00000000-0005-0000-0000-00000E1D0000}"/>
    <cellStyle name="Normal 4 2 2 2 3 2 2" xfId="8854" xr:uid="{00000000-0005-0000-0000-00000F1D0000}"/>
    <cellStyle name="Normal 4 2 2 2 3 3" xfId="5803" xr:uid="{00000000-0005-0000-0000-0000101D0000}"/>
    <cellStyle name="Normal 4 2 2 2 4" xfId="2176" xr:uid="{00000000-0005-0000-0000-0000111D0000}"/>
    <cellStyle name="Normal 4 2 2 2 4 2" xfId="6939" xr:uid="{00000000-0005-0000-0000-0000121D0000}"/>
    <cellStyle name="Normal 4 2 2 2 5" xfId="5031" xr:uid="{00000000-0005-0000-0000-0000131D0000}"/>
    <cellStyle name="Normal 4 2 2 3" xfId="456" xr:uid="{00000000-0005-0000-0000-0000141D0000}"/>
    <cellStyle name="Normal 4 2 2 3 2" xfId="1233" xr:uid="{00000000-0005-0000-0000-0000151D0000}"/>
    <cellStyle name="Normal 4 2 2 3 2 2" xfId="4106" xr:uid="{00000000-0005-0000-0000-0000161D0000}"/>
    <cellStyle name="Normal 4 2 2 3 2 2 2" xfId="8870" xr:uid="{00000000-0005-0000-0000-0000171D0000}"/>
    <cellStyle name="Normal 4 2 2 3 2 3" xfId="5931" xr:uid="{00000000-0005-0000-0000-0000181D0000}"/>
    <cellStyle name="Normal 4 2 2 3 3" xfId="2192" xr:uid="{00000000-0005-0000-0000-0000191D0000}"/>
    <cellStyle name="Normal 4 2 2 3 3 2" xfId="6955" xr:uid="{00000000-0005-0000-0000-00001A1D0000}"/>
    <cellStyle name="Normal 4 2 2 3 4" xfId="5159" xr:uid="{00000000-0005-0000-0000-00001B1D0000}"/>
    <cellStyle name="Normal 4 2 2 4" xfId="1211" xr:uid="{00000000-0005-0000-0000-00001C1D0000}"/>
    <cellStyle name="Normal 4 2 2 4 2" xfId="3777" xr:uid="{00000000-0005-0000-0000-00001D1D0000}"/>
    <cellStyle name="Normal 4 2 2 4 2 2" xfId="8545" xr:uid="{00000000-0005-0000-0000-00001E1D0000}"/>
    <cellStyle name="Normal 4 2 2 4 3" xfId="5689" xr:uid="{00000000-0005-0000-0000-00001F1D0000}"/>
    <cellStyle name="Normal 4 2 2 5" xfId="1862" xr:uid="{00000000-0005-0000-0000-0000201D0000}"/>
    <cellStyle name="Normal 4 2 2 5 2" xfId="6630" xr:uid="{00000000-0005-0000-0000-0000211D0000}"/>
    <cellStyle name="Normal 4 2 2 6" xfId="4917" xr:uid="{00000000-0005-0000-0000-0000221D0000}"/>
    <cellStyle name="Normal 4 2 3" xfId="436" xr:uid="{00000000-0005-0000-0000-0000231D0000}"/>
    <cellStyle name="Normal 4 2 3 2" xfId="517" xr:uid="{00000000-0005-0000-0000-0000241D0000}"/>
    <cellStyle name="Normal 4 2 3 2 2" xfId="1292" xr:uid="{00000000-0005-0000-0000-0000251D0000}"/>
    <cellStyle name="Normal 4 2 3 2 2 2" xfId="4167" xr:uid="{00000000-0005-0000-0000-0000261D0000}"/>
    <cellStyle name="Normal 4 2 3 2 2 2 2" xfId="8931" xr:uid="{00000000-0005-0000-0000-0000271D0000}"/>
    <cellStyle name="Normal 4 2 3 2 2 3" xfId="5995" xr:uid="{00000000-0005-0000-0000-0000281D0000}"/>
    <cellStyle name="Normal 4 2 3 2 3" xfId="2253" xr:uid="{00000000-0005-0000-0000-0000291D0000}"/>
    <cellStyle name="Normal 4 2 3 2 3 2" xfId="7016" xr:uid="{00000000-0005-0000-0000-00002A1D0000}"/>
    <cellStyle name="Normal 4 2 3 2 4" xfId="5223" xr:uid="{00000000-0005-0000-0000-00002B1D0000}"/>
    <cellStyle name="Normal 4 2 3 3" xfId="1214" xr:uid="{00000000-0005-0000-0000-00002C1D0000}"/>
    <cellStyle name="Normal 4 2 3 3 2" xfId="4086" xr:uid="{00000000-0005-0000-0000-00002D1D0000}"/>
    <cellStyle name="Normal 4 2 3 3 2 2" xfId="8850" xr:uid="{00000000-0005-0000-0000-00002E1D0000}"/>
    <cellStyle name="Normal 4 2 3 3 3" xfId="5753" xr:uid="{00000000-0005-0000-0000-00002F1D0000}"/>
    <cellStyle name="Normal 4 2 3 4" xfId="2172" xr:uid="{00000000-0005-0000-0000-0000301D0000}"/>
    <cellStyle name="Normal 4 2 3 4 2" xfId="6935" xr:uid="{00000000-0005-0000-0000-0000311D0000}"/>
    <cellStyle name="Normal 4 2 3 5" xfId="4981" xr:uid="{00000000-0005-0000-0000-0000321D0000}"/>
    <cellStyle name="Normal 4 2 4" xfId="444" xr:uid="{00000000-0005-0000-0000-0000331D0000}"/>
    <cellStyle name="Normal 4 2 4 2" xfId="1221" xr:uid="{00000000-0005-0000-0000-0000341D0000}"/>
    <cellStyle name="Normal 4 2 4 2 2" xfId="4094" xr:uid="{00000000-0005-0000-0000-0000351D0000}"/>
    <cellStyle name="Normal 4 2 4 2 2 2" xfId="8858" xr:uid="{00000000-0005-0000-0000-0000361D0000}"/>
    <cellStyle name="Normal 4 2 4 2 3" xfId="5881" xr:uid="{00000000-0005-0000-0000-0000371D0000}"/>
    <cellStyle name="Normal 4 2 4 3" xfId="2180" xr:uid="{00000000-0005-0000-0000-0000381D0000}"/>
    <cellStyle name="Normal 4 2 4 3 2" xfId="6943" xr:uid="{00000000-0005-0000-0000-0000391D0000}"/>
    <cellStyle name="Normal 4 2 4 4" xfId="5109" xr:uid="{00000000-0005-0000-0000-00003A1D0000}"/>
    <cellStyle name="Normal 4 2 5" xfId="624" xr:uid="{00000000-0005-0000-0000-00003B1D0000}"/>
    <cellStyle name="Normal 4 2 6" xfId="212" xr:uid="{00000000-0005-0000-0000-00003C1D0000}"/>
    <cellStyle name="Normal 4 2 6 2" xfId="3863" xr:uid="{00000000-0005-0000-0000-00003D1D0000}"/>
    <cellStyle name="Normal 4 2 6 2 2" xfId="8627" xr:uid="{00000000-0005-0000-0000-00003E1D0000}"/>
    <cellStyle name="Normal 4 2 6 3" xfId="1962" xr:uid="{00000000-0005-0000-0000-00003F1D0000}"/>
    <cellStyle name="Normal 4 2 6 3 2" xfId="6712" xr:uid="{00000000-0005-0000-0000-0000401D0000}"/>
    <cellStyle name="Normal 4 2 6 4" xfId="5639" xr:uid="{00000000-0005-0000-0000-0000411D0000}"/>
    <cellStyle name="Normal 4 2 7" xfId="4867" xr:uid="{00000000-0005-0000-0000-0000421D0000}"/>
    <cellStyle name="Normal 4 3" xfId="99" xr:uid="{00000000-0005-0000-0000-0000431D0000}"/>
    <cellStyle name="Normal 4 3 2" xfId="112" xr:uid="{00000000-0005-0000-0000-0000441D0000}"/>
    <cellStyle name="Normal 4 4" xfId="95" xr:uid="{00000000-0005-0000-0000-0000451D0000}"/>
    <cellStyle name="Normal 4 4 2" xfId="438" xr:uid="{00000000-0005-0000-0000-0000461D0000}"/>
    <cellStyle name="Normal 4 4 2 2" xfId="525" xr:uid="{00000000-0005-0000-0000-0000471D0000}"/>
    <cellStyle name="Normal 4 4 2 2 2" xfId="1300" xr:uid="{00000000-0005-0000-0000-0000481D0000}"/>
    <cellStyle name="Normal 4 4 2 2 2 2" xfId="4175" xr:uid="{00000000-0005-0000-0000-0000491D0000}"/>
    <cellStyle name="Normal 4 4 2 2 2 2 2" xfId="8939" xr:uid="{00000000-0005-0000-0000-00004A1D0000}"/>
    <cellStyle name="Normal 4 4 2 2 2 3" xfId="6041" xr:uid="{00000000-0005-0000-0000-00004B1D0000}"/>
    <cellStyle name="Normal 4 4 2 2 3" xfId="2261" xr:uid="{00000000-0005-0000-0000-00004C1D0000}"/>
    <cellStyle name="Normal 4 4 2 2 3 2" xfId="7024" xr:uid="{00000000-0005-0000-0000-00004D1D0000}"/>
    <cellStyle name="Normal 4 4 2 2 4" xfId="5269" xr:uid="{00000000-0005-0000-0000-00004E1D0000}"/>
    <cellStyle name="Normal 4 4 2 3" xfId="1215" xr:uid="{00000000-0005-0000-0000-00004F1D0000}"/>
    <cellStyle name="Normal 4 4 2 3 2" xfId="4088" xr:uid="{00000000-0005-0000-0000-0000501D0000}"/>
    <cellStyle name="Normal 4 4 2 3 2 2" xfId="8852" xr:uid="{00000000-0005-0000-0000-0000511D0000}"/>
    <cellStyle name="Normal 4 4 2 3 3" xfId="5799" xr:uid="{00000000-0005-0000-0000-0000521D0000}"/>
    <cellStyle name="Normal 4 4 2 4" xfId="2174" xr:uid="{00000000-0005-0000-0000-0000531D0000}"/>
    <cellStyle name="Normal 4 4 2 4 2" xfId="6937" xr:uid="{00000000-0005-0000-0000-0000541D0000}"/>
    <cellStyle name="Normal 4 4 2 5" xfId="5027" xr:uid="{00000000-0005-0000-0000-0000551D0000}"/>
    <cellStyle name="Normal 4 4 3" xfId="452" xr:uid="{00000000-0005-0000-0000-0000561D0000}"/>
    <cellStyle name="Normal 4 4 3 2" xfId="1229" xr:uid="{00000000-0005-0000-0000-0000571D0000}"/>
    <cellStyle name="Normal 4 4 3 2 2" xfId="4102" xr:uid="{00000000-0005-0000-0000-0000581D0000}"/>
    <cellStyle name="Normal 4 4 3 2 2 2" xfId="8866" xr:uid="{00000000-0005-0000-0000-0000591D0000}"/>
    <cellStyle name="Normal 4 4 3 2 3" xfId="5927" xr:uid="{00000000-0005-0000-0000-00005A1D0000}"/>
    <cellStyle name="Normal 4 4 3 3" xfId="2188" xr:uid="{00000000-0005-0000-0000-00005B1D0000}"/>
    <cellStyle name="Normal 4 4 3 3 2" xfId="6951" xr:uid="{00000000-0005-0000-0000-00005C1D0000}"/>
    <cellStyle name="Normal 4 4 3 4" xfId="5155" xr:uid="{00000000-0005-0000-0000-00005D1D0000}"/>
    <cellStyle name="Normal 4 4 4" xfId="1209" xr:uid="{00000000-0005-0000-0000-00005E1D0000}"/>
    <cellStyle name="Normal 4 4 4 2" xfId="3775" xr:uid="{00000000-0005-0000-0000-00005F1D0000}"/>
    <cellStyle name="Normal 4 4 4 2 2" xfId="8543" xr:uid="{00000000-0005-0000-0000-0000601D0000}"/>
    <cellStyle name="Normal 4 4 4 3" xfId="5685" xr:uid="{00000000-0005-0000-0000-0000611D0000}"/>
    <cellStyle name="Normal 4 4 5" xfId="1858" xr:uid="{00000000-0005-0000-0000-0000621D0000}"/>
    <cellStyle name="Normal 4 4 5 2" xfId="6628" xr:uid="{00000000-0005-0000-0000-0000631D0000}"/>
    <cellStyle name="Normal 4 4 6" xfId="4913" xr:uid="{00000000-0005-0000-0000-0000641D0000}"/>
    <cellStyle name="Normal 4 5" xfId="117" xr:uid="{00000000-0005-0000-0000-0000651D0000}"/>
    <cellStyle name="Normal 4 5 2" xfId="514" xr:uid="{00000000-0005-0000-0000-0000661D0000}"/>
    <cellStyle name="Normal 4 5 2 2" xfId="1289" xr:uid="{00000000-0005-0000-0000-0000671D0000}"/>
    <cellStyle name="Normal 4 5 2 2 2" xfId="4164" xr:uid="{00000000-0005-0000-0000-0000681D0000}"/>
    <cellStyle name="Normal 4 5 2 2 2 2" xfId="8928" xr:uid="{00000000-0005-0000-0000-0000691D0000}"/>
    <cellStyle name="Normal 4 5 2 2 3" xfId="5991" xr:uid="{00000000-0005-0000-0000-00006A1D0000}"/>
    <cellStyle name="Normal 4 5 2 3" xfId="2250" xr:uid="{00000000-0005-0000-0000-00006B1D0000}"/>
    <cellStyle name="Normal 4 5 2 3 2" xfId="7013" xr:uid="{00000000-0005-0000-0000-00006C1D0000}"/>
    <cellStyle name="Normal 4 5 2 4" xfId="5219" xr:uid="{00000000-0005-0000-0000-00006D1D0000}"/>
    <cellStyle name="Normal 4 5 3" xfId="433" xr:uid="{00000000-0005-0000-0000-00006E1D0000}"/>
    <cellStyle name="Normal 4 5 3 2" xfId="4083" xr:uid="{00000000-0005-0000-0000-00006F1D0000}"/>
    <cellStyle name="Normal 4 5 3 2 2" xfId="8847" xr:uid="{00000000-0005-0000-0000-0000701D0000}"/>
    <cellStyle name="Normal 4 5 3 3" xfId="2170" xr:uid="{00000000-0005-0000-0000-0000711D0000}"/>
    <cellStyle name="Normal 4 5 3 3 2" xfId="6932" xr:uid="{00000000-0005-0000-0000-0000721D0000}"/>
    <cellStyle name="Normal 4 5 3 4" xfId="5749" xr:uid="{00000000-0005-0000-0000-0000731D0000}"/>
    <cellStyle name="Normal 4 5 4" xfId="1874" xr:uid="{00000000-0005-0000-0000-0000741D0000}"/>
    <cellStyle name="Normal 4 5 5" xfId="4977" xr:uid="{00000000-0005-0000-0000-0000751D0000}"/>
    <cellStyle name="Normal 4 6" xfId="442" xr:uid="{00000000-0005-0000-0000-0000761D0000}"/>
    <cellStyle name="Normal 4 6 2" xfId="1219" xr:uid="{00000000-0005-0000-0000-0000771D0000}"/>
    <cellStyle name="Normal 4 6 2 2" xfId="4092" xr:uid="{00000000-0005-0000-0000-0000781D0000}"/>
    <cellStyle name="Normal 4 6 2 2 2" xfId="8856" xr:uid="{00000000-0005-0000-0000-0000791D0000}"/>
    <cellStyle name="Normal 4 6 2 3" xfId="5877" xr:uid="{00000000-0005-0000-0000-00007A1D0000}"/>
    <cellStyle name="Normal 4 6 3" xfId="2178" xr:uid="{00000000-0005-0000-0000-00007B1D0000}"/>
    <cellStyle name="Normal 4 6 3 2" xfId="6941" xr:uid="{00000000-0005-0000-0000-00007C1D0000}"/>
    <cellStyle name="Normal 4 6 4" xfId="5105" xr:uid="{00000000-0005-0000-0000-00007D1D0000}"/>
    <cellStyle name="Normal 4 7" xfId="623" xr:uid="{00000000-0005-0000-0000-00007E1D0000}"/>
    <cellStyle name="Normal 4 8" xfId="210" xr:uid="{00000000-0005-0000-0000-00007F1D0000}"/>
    <cellStyle name="Normal 4 8 2" xfId="3862" xr:uid="{00000000-0005-0000-0000-0000801D0000}"/>
    <cellStyle name="Normal 4 8 2 2" xfId="8626" xr:uid="{00000000-0005-0000-0000-0000811D0000}"/>
    <cellStyle name="Normal 4 8 3" xfId="1961" xr:uid="{00000000-0005-0000-0000-0000821D0000}"/>
    <cellStyle name="Normal 4 8 3 2" xfId="6711" xr:uid="{00000000-0005-0000-0000-0000831D0000}"/>
    <cellStyle name="Normal 4 8 4" xfId="5635" xr:uid="{00000000-0005-0000-0000-0000841D0000}"/>
    <cellStyle name="Normal 4 9" xfId="4863" xr:uid="{00000000-0005-0000-0000-0000851D0000}"/>
    <cellStyle name="Normal 5" xfId="45" xr:uid="{00000000-0005-0000-0000-0000861D0000}"/>
    <cellStyle name="Normal 5 10" xfId="3554" xr:uid="{00000000-0005-0000-0000-0000871D0000}"/>
    <cellStyle name="Normal 5 10 2" xfId="8322" xr:uid="{00000000-0005-0000-0000-0000881D0000}"/>
    <cellStyle name="Normal 5 11" xfId="1637" xr:uid="{00000000-0005-0000-0000-0000891D0000}"/>
    <cellStyle name="Normal 5 11 2" xfId="6407" xr:uid="{00000000-0005-0000-0000-00008A1D0000}"/>
    <cellStyle name="Normal 5 12" xfId="4865" xr:uid="{00000000-0005-0000-0000-00008B1D0000}"/>
    <cellStyle name="Normal 5 2" xfId="51" xr:uid="{00000000-0005-0000-0000-00008C1D0000}"/>
    <cellStyle name="Normal 5 2 10" xfId="3048" xr:uid="{00000000-0005-0000-0000-00008D1D0000}"/>
    <cellStyle name="Normal 5 2 10 2" xfId="7817" xr:uid="{00000000-0005-0000-0000-00008E1D0000}"/>
    <cellStyle name="Normal 5 2 11" xfId="1639" xr:uid="{00000000-0005-0000-0000-00008F1D0000}"/>
    <cellStyle name="Normal 5 2 11 2" xfId="6409" xr:uid="{00000000-0005-0000-0000-0000901D0000}"/>
    <cellStyle name="Normal 5 2 12" xfId="4904" xr:uid="{00000000-0005-0000-0000-0000911D0000}"/>
    <cellStyle name="Normal 5 2 2" xfId="59" xr:uid="{00000000-0005-0000-0000-0000921D0000}"/>
    <cellStyle name="Normal 5 2 2 10" xfId="1643" xr:uid="{00000000-0005-0000-0000-0000931D0000}"/>
    <cellStyle name="Normal 5 2 2 10 2" xfId="6413" xr:uid="{00000000-0005-0000-0000-0000941D0000}"/>
    <cellStyle name="Normal 5 2 2 11" xfId="4905" xr:uid="{00000000-0005-0000-0000-0000951D0000}"/>
    <cellStyle name="Normal 5 2 2 2" xfId="165" xr:uid="{00000000-0005-0000-0000-0000961D0000}"/>
    <cellStyle name="Normal 5 2 2 2 10" xfId="4955" xr:uid="{00000000-0005-0000-0000-0000971D0000}"/>
    <cellStyle name="Normal 5 2 2 2 2" xfId="317" xr:uid="{00000000-0005-0000-0000-0000981D0000}"/>
    <cellStyle name="Normal 5 2 2 2 2 2" xfId="567" xr:uid="{00000000-0005-0000-0000-0000991D0000}"/>
    <cellStyle name="Normal 5 2 2 2 2 2 2" xfId="1342" xr:uid="{00000000-0005-0000-0000-00009A1D0000}"/>
    <cellStyle name="Normal 5 2 2 2 2 2 2 2" xfId="4217" xr:uid="{00000000-0005-0000-0000-00009B1D0000}"/>
    <cellStyle name="Normal 5 2 2 2 2 2 2 2 2" xfId="8981" xr:uid="{00000000-0005-0000-0000-00009C1D0000}"/>
    <cellStyle name="Normal 5 2 2 2 2 2 2 3" xfId="6083" xr:uid="{00000000-0005-0000-0000-00009D1D0000}"/>
    <cellStyle name="Normal 5 2 2 2 2 2 3" xfId="2303" xr:uid="{00000000-0005-0000-0000-00009E1D0000}"/>
    <cellStyle name="Normal 5 2 2 2 2 2 3 2" xfId="7066" xr:uid="{00000000-0005-0000-0000-00009F1D0000}"/>
    <cellStyle name="Normal 5 2 2 2 2 2 4" xfId="5311" xr:uid="{00000000-0005-0000-0000-0000A01D0000}"/>
    <cellStyle name="Normal 5 2 2 2 2 3" xfId="1096" xr:uid="{00000000-0005-0000-0000-0000A11D0000}"/>
    <cellStyle name="Normal 5 2 2 2 2 3 2" xfId="4739" xr:uid="{00000000-0005-0000-0000-0000A21D0000}"/>
    <cellStyle name="Normal 5 2 2 2 2 3 2 2" xfId="9502" xr:uid="{00000000-0005-0000-0000-0000A31D0000}"/>
    <cellStyle name="Normal 5 2 2 2 2 3 3" xfId="2818" xr:uid="{00000000-0005-0000-0000-0000A41D0000}"/>
    <cellStyle name="Normal 5 2 2 2 2 3 3 2" xfId="7587" xr:uid="{00000000-0005-0000-0000-0000A51D0000}"/>
    <cellStyle name="Normal 5 2 2 2 2 3 4" xfId="5841" xr:uid="{00000000-0005-0000-0000-0000A61D0000}"/>
    <cellStyle name="Normal 5 2 2 2 2 4" xfId="3967" xr:uid="{00000000-0005-0000-0000-0000A71D0000}"/>
    <cellStyle name="Normal 5 2 2 2 2 4 2" xfId="8731" xr:uid="{00000000-0005-0000-0000-0000A81D0000}"/>
    <cellStyle name="Normal 5 2 2 2 2 5" xfId="3436" xr:uid="{00000000-0005-0000-0000-0000A91D0000}"/>
    <cellStyle name="Normal 5 2 2 2 2 5 2" xfId="8204" xr:uid="{00000000-0005-0000-0000-0000AA1D0000}"/>
    <cellStyle name="Normal 5 2 2 2 2 6" xfId="2058" xr:uid="{00000000-0005-0000-0000-0000AB1D0000}"/>
    <cellStyle name="Normal 5 2 2 2 2 6 2" xfId="6816" xr:uid="{00000000-0005-0000-0000-0000AC1D0000}"/>
    <cellStyle name="Normal 5 2 2 2 2 7" xfId="5069" xr:uid="{00000000-0005-0000-0000-0000AD1D0000}"/>
    <cellStyle name="Normal 5 2 2 2 3" xfId="494" xr:uid="{00000000-0005-0000-0000-0000AE1D0000}"/>
    <cellStyle name="Normal 5 2 2 2 3 2" xfId="1270" xr:uid="{00000000-0005-0000-0000-0000AF1D0000}"/>
    <cellStyle name="Normal 5 2 2 2 3 2 2" xfId="4144" xr:uid="{00000000-0005-0000-0000-0000B01D0000}"/>
    <cellStyle name="Normal 5 2 2 2 3 2 2 2" xfId="8908" xr:uid="{00000000-0005-0000-0000-0000B11D0000}"/>
    <cellStyle name="Normal 5 2 2 2 3 2 3" xfId="5969" xr:uid="{00000000-0005-0000-0000-0000B21D0000}"/>
    <cellStyle name="Normal 5 2 2 2 3 3" xfId="3262" xr:uid="{00000000-0005-0000-0000-0000B31D0000}"/>
    <cellStyle name="Normal 5 2 2 2 3 3 2" xfId="8031" xr:uid="{00000000-0005-0000-0000-0000B41D0000}"/>
    <cellStyle name="Normal 5 2 2 2 3 4" xfId="2230" xr:uid="{00000000-0005-0000-0000-0000B51D0000}"/>
    <cellStyle name="Normal 5 2 2 2 3 4 2" xfId="6993" xr:uid="{00000000-0005-0000-0000-0000B61D0000}"/>
    <cellStyle name="Normal 5 2 2 2 3 5" xfId="5197" xr:uid="{00000000-0005-0000-0000-0000B71D0000}"/>
    <cellStyle name="Normal 5 2 2 2 4" xfId="770" xr:uid="{00000000-0005-0000-0000-0000B81D0000}"/>
    <cellStyle name="Normal 5 2 2 2 4 2" xfId="1538" xr:uid="{00000000-0005-0000-0000-0000B91D0000}"/>
    <cellStyle name="Normal 5 2 2 2 4 2 2" xfId="4414" xr:uid="{00000000-0005-0000-0000-0000BA1D0000}"/>
    <cellStyle name="Normal 5 2 2 2 4 2 2 2" xfId="9177" xr:uid="{00000000-0005-0000-0000-0000BB1D0000}"/>
    <cellStyle name="Normal 5 2 2 2 4 2 3" xfId="6304" xr:uid="{00000000-0005-0000-0000-0000BC1D0000}"/>
    <cellStyle name="Normal 5 2 2 2 4 3" xfId="2499" xr:uid="{00000000-0005-0000-0000-0000BD1D0000}"/>
    <cellStyle name="Normal 5 2 2 2 4 3 2" xfId="7262" xr:uid="{00000000-0005-0000-0000-0000BE1D0000}"/>
    <cellStyle name="Normal 5 2 2 2 4 4" xfId="5532" xr:uid="{00000000-0005-0000-0000-0000BF1D0000}"/>
    <cellStyle name="Normal 5 2 2 2 5" xfId="924" xr:uid="{00000000-0005-0000-0000-0000C01D0000}"/>
    <cellStyle name="Normal 5 2 2 2 5 2" xfId="4568" xr:uid="{00000000-0005-0000-0000-0000C11D0000}"/>
    <cellStyle name="Normal 5 2 2 2 5 2 2" xfId="9331" xr:uid="{00000000-0005-0000-0000-0000C21D0000}"/>
    <cellStyle name="Normal 5 2 2 2 5 3" xfId="2652" xr:uid="{00000000-0005-0000-0000-0000C31D0000}"/>
    <cellStyle name="Normal 5 2 2 2 5 3 2" xfId="7416" xr:uid="{00000000-0005-0000-0000-0000C41D0000}"/>
    <cellStyle name="Normal 5 2 2 2 5 4" xfId="5727" xr:uid="{00000000-0005-0000-0000-0000C51D0000}"/>
    <cellStyle name="Normal 5 2 2 2 6" xfId="1920" xr:uid="{00000000-0005-0000-0000-0000C61D0000}"/>
    <cellStyle name="Normal 5 2 2 2 6 2" xfId="3822" xr:uid="{00000000-0005-0000-0000-0000C71D0000}"/>
    <cellStyle name="Normal 5 2 2 2 6 2 2" xfId="8590" xr:uid="{00000000-0005-0000-0000-0000C81D0000}"/>
    <cellStyle name="Normal 5 2 2 2 6 3" xfId="6675" xr:uid="{00000000-0005-0000-0000-0000C91D0000}"/>
    <cellStyle name="Normal 5 2 2 2 7" xfId="3609" xr:uid="{00000000-0005-0000-0000-0000CA1D0000}"/>
    <cellStyle name="Normal 5 2 2 2 7 2" xfId="8377" xr:uid="{00000000-0005-0000-0000-0000CB1D0000}"/>
    <cellStyle name="Normal 5 2 2 2 8" xfId="3103" xr:uid="{00000000-0005-0000-0000-0000CC1D0000}"/>
    <cellStyle name="Normal 5 2 2 2 8 2" xfId="7872" xr:uid="{00000000-0005-0000-0000-0000CD1D0000}"/>
    <cellStyle name="Normal 5 2 2 2 9" xfId="1692" xr:uid="{00000000-0005-0000-0000-0000CE1D0000}"/>
    <cellStyle name="Normal 5 2 2 2 9 2" xfId="6462" xr:uid="{00000000-0005-0000-0000-0000CF1D0000}"/>
    <cellStyle name="Normal 5 2 2 3" xfId="270" xr:uid="{00000000-0005-0000-0000-0000D01D0000}"/>
    <cellStyle name="Normal 5 2 2 3 2" xfId="521" xr:uid="{00000000-0005-0000-0000-0000D11D0000}"/>
    <cellStyle name="Normal 5 2 2 3 2 2" xfId="1296" xr:uid="{00000000-0005-0000-0000-0000D21D0000}"/>
    <cellStyle name="Normal 5 2 2 3 2 2 2" xfId="4171" xr:uid="{00000000-0005-0000-0000-0000D31D0000}"/>
    <cellStyle name="Normal 5 2 2 3 2 2 2 2" xfId="8935" xr:uid="{00000000-0005-0000-0000-0000D41D0000}"/>
    <cellStyle name="Normal 5 2 2 3 2 2 3" xfId="6033" xr:uid="{00000000-0005-0000-0000-0000D51D0000}"/>
    <cellStyle name="Normal 5 2 2 3 2 3" xfId="2257" xr:uid="{00000000-0005-0000-0000-0000D61D0000}"/>
    <cellStyle name="Normal 5 2 2 3 2 3 2" xfId="7020" xr:uid="{00000000-0005-0000-0000-0000D71D0000}"/>
    <cellStyle name="Normal 5 2 2 3 2 4" xfId="5261" xr:uid="{00000000-0005-0000-0000-0000D81D0000}"/>
    <cellStyle name="Normal 5 2 2 3 3" xfId="1047" xr:uid="{00000000-0005-0000-0000-0000D91D0000}"/>
    <cellStyle name="Normal 5 2 2 3 3 2" xfId="4690" xr:uid="{00000000-0005-0000-0000-0000DA1D0000}"/>
    <cellStyle name="Normal 5 2 2 3 3 2 2" xfId="9453" xr:uid="{00000000-0005-0000-0000-0000DB1D0000}"/>
    <cellStyle name="Normal 5 2 2 3 3 3" xfId="2769" xr:uid="{00000000-0005-0000-0000-0000DC1D0000}"/>
    <cellStyle name="Normal 5 2 2 3 3 3 2" xfId="7538" xr:uid="{00000000-0005-0000-0000-0000DD1D0000}"/>
    <cellStyle name="Normal 5 2 2 3 3 4" xfId="5791" xr:uid="{00000000-0005-0000-0000-0000DE1D0000}"/>
    <cellStyle name="Normal 5 2 2 3 4" xfId="3920" xr:uid="{00000000-0005-0000-0000-0000DF1D0000}"/>
    <cellStyle name="Normal 5 2 2 3 4 2" xfId="8684" xr:uid="{00000000-0005-0000-0000-0000E01D0000}"/>
    <cellStyle name="Normal 5 2 2 3 5" xfId="3387" xr:uid="{00000000-0005-0000-0000-0000E11D0000}"/>
    <cellStyle name="Normal 5 2 2 3 5 2" xfId="8155" xr:uid="{00000000-0005-0000-0000-0000E21D0000}"/>
    <cellStyle name="Normal 5 2 2 3 6" xfId="2011" xr:uid="{00000000-0005-0000-0000-0000E31D0000}"/>
    <cellStyle name="Normal 5 2 2 3 6 2" xfId="6769" xr:uid="{00000000-0005-0000-0000-0000E41D0000}"/>
    <cellStyle name="Normal 5 2 2 3 7" xfId="5019" xr:uid="{00000000-0005-0000-0000-0000E51D0000}"/>
    <cellStyle name="Normal 5 2 2 4" xfId="448" xr:uid="{00000000-0005-0000-0000-0000E61D0000}"/>
    <cellStyle name="Normal 5 2 2 4 2" xfId="1225" xr:uid="{00000000-0005-0000-0000-0000E71D0000}"/>
    <cellStyle name="Normal 5 2 2 4 2 2" xfId="4098" xr:uid="{00000000-0005-0000-0000-0000E81D0000}"/>
    <cellStyle name="Normal 5 2 2 4 2 2 2" xfId="8862" xr:uid="{00000000-0005-0000-0000-0000E91D0000}"/>
    <cellStyle name="Normal 5 2 2 4 2 3" xfId="5919" xr:uid="{00000000-0005-0000-0000-0000EA1D0000}"/>
    <cellStyle name="Normal 5 2 2 4 3" xfId="3213" xr:uid="{00000000-0005-0000-0000-0000EB1D0000}"/>
    <cellStyle name="Normal 5 2 2 4 3 2" xfId="7982" xr:uid="{00000000-0005-0000-0000-0000EC1D0000}"/>
    <cellStyle name="Normal 5 2 2 4 4" xfId="2184" xr:uid="{00000000-0005-0000-0000-0000ED1D0000}"/>
    <cellStyle name="Normal 5 2 2 4 4 2" xfId="6947" xr:uid="{00000000-0005-0000-0000-0000EE1D0000}"/>
    <cellStyle name="Normal 5 2 2 4 5" xfId="5147" xr:uid="{00000000-0005-0000-0000-0000EF1D0000}"/>
    <cellStyle name="Normal 5 2 2 5" xfId="721" xr:uid="{00000000-0005-0000-0000-0000F01D0000}"/>
    <cellStyle name="Normal 5 2 2 5 2" xfId="1489" xr:uid="{00000000-0005-0000-0000-0000F11D0000}"/>
    <cellStyle name="Normal 5 2 2 5 2 2" xfId="4365" xr:uid="{00000000-0005-0000-0000-0000F21D0000}"/>
    <cellStyle name="Normal 5 2 2 5 2 2 2" xfId="9128" xr:uid="{00000000-0005-0000-0000-0000F31D0000}"/>
    <cellStyle name="Normal 5 2 2 5 2 3" xfId="6254" xr:uid="{00000000-0005-0000-0000-0000F41D0000}"/>
    <cellStyle name="Normal 5 2 2 5 3" xfId="2450" xr:uid="{00000000-0005-0000-0000-0000F51D0000}"/>
    <cellStyle name="Normal 5 2 2 5 3 2" xfId="7213" xr:uid="{00000000-0005-0000-0000-0000F61D0000}"/>
    <cellStyle name="Normal 5 2 2 5 4" xfId="5482" xr:uid="{00000000-0005-0000-0000-0000F71D0000}"/>
    <cellStyle name="Normal 5 2 2 6" xfId="875" xr:uid="{00000000-0005-0000-0000-0000F81D0000}"/>
    <cellStyle name="Normal 5 2 2 6 2" xfId="4519" xr:uid="{00000000-0005-0000-0000-0000F91D0000}"/>
    <cellStyle name="Normal 5 2 2 6 2 2" xfId="9282" xr:uid="{00000000-0005-0000-0000-0000FA1D0000}"/>
    <cellStyle name="Normal 5 2 2 6 3" xfId="2604" xr:uid="{00000000-0005-0000-0000-0000FB1D0000}"/>
    <cellStyle name="Normal 5 2 2 6 3 2" xfId="7367" xr:uid="{00000000-0005-0000-0000-0000FC1D0000}"/>
    <cellStyle name="Normal 5 2 2 6 4" xfId="5677" xr:uid="{00000000-0005-0000-0000-0000FD1D0000}"/>
    <cellStyle name="Normal 5 2 2 7" xfId="1829" xr:uid="{00000000-0005-0000-0000-0000FE1D0000}"/>
    <cellStyle name="Normal 5 2 2 7 2" xfId="3746" xr:uid="{00000000-0005-0000-0000-0000FF1D0000}"/>
    <cellStyle name="Normal 5 2 2 7 2 2" xfId="8514" xr:uid="{00000000-0005-0000-0000-0000001E0000}"/>
    <cellStyle name="Normal 5 2 2 7 3" xfId="6599" xr:uid="{00000000-0005-0000-0000-0000011E0000}"/>
    <cellStyle name="Normal 5 2 2 8" xfId="3560" xr:uid="{00000000-0005-0000-0000-0000021E0000}"/>
    <cellStyle name="Normal 5 2 2 8 2" xfId="8328" xr:uid="{00000000-0005-0000-0000-0000031E0000}"/>
    <cellStyle name="Normal 5 2 2 9" xfId="3053" xr:uid="{00000000-0005-0000-0000-0000041E0000}"/>
    <cellStyle name="Normal 5 2 2 9 2" xfId="7822" xr:uid="{00000000-0005-0000-0000-0000051E0000}"/>
    <cellStyle name="Normal 5 2 3" xfId="164" xr:uid="{00000000-0005-0000-0000-0000061E0000}"/>
    <cellStyle name="Normal 5 2 3 10" xfId="4954" xr:uid="{00000000-0005-0000-0000-0000071E0000}"/>
    <cellStyle name="Normal 5 2 3 2" xfId="313" xr:uid="{00000000-0005-0000-0000-0000081E0000}"/>
    <cellStyle name="Normal 5 2 3 2 2" xfId="566" xr:uid="{00000000-0005-0000-0000-0000091E0000}"/>
    <cellStyle name="Normal 5 2 3 2 2 2" xfId="1341" xr:uid="{00000000-0005-0000-0000-00000A1E0000}"/>
    <cellStyle name="Normal 5 2 3 2 2 2 2" xfId="4216" xr:uid="{00000000-0005-0000-0000-00000B1E0000}"/>
    <cellStyle name="Normal 5 2 3 2 2 2 2 2" xfId="8980" xr:uid="{00000000-0005-0000-0000-00000C1E0000}"/>
    <cellStyle name="Normal 5 2 3 2 2 2 3" xfId="6082" xr:uid="{00000000-0005-0000-0000-00000D1E0000}"/>
    <cellStyle name="Normal 5 2 3 2 2 3" xfId="2302" xr:uid="{00000000-0005-0000-0000-00000E1E0000}"/>
    <cellStyle name="Normal 5 2 3 2 2 3 2" xfId="7065" xr:uid="{00000000-0005-0000-0000-00000F1E0000}"/>
    <cellStyle name="Normal 5 2 3 2 2 4" xfId="5310" xr:uid="{00000000-0005-0000-0000-0000101E0000}"/>
    <cellStyle name="Normal 5 2 3 2 3" xfId="1092" xr:uid="{00000000-0005-0000-0000-0000111E0000}"/>
    <cellStyle name="Normal 5 2 3 2 3 2" xfId="4735" xr:uid="{00000000-0005-0000-0000-0000121E0000}"/>
    <cellStyle name="Normal 5 2 3 2 3 2 2" xfId="9498" xr:uid="{00000000-0005-0000-0000-0000131E0000}"/>
    <cellStyle name="Normal 5 2 3 2 3 3" xfId="2814" xr:uid="{00000000-0005-0000-0000-0000141E0000}"/>
    <cellStyle name="Normal 5 2 3 2 3 3 2" xfId="7583" xr:uid="{00000000-0005-0000-0000-0000151E0000}"/>
    <cellStyle name="Normal 5 2 3 2 3 4" xfId="5840" xr:uid="{00000000-0005-0000-0000-0000161E0000}"/>
    <cellStyle name="Normal 5 2 3 2 4" xfId="3963" xr:uid="{00000000-0005-0000-0000-0000171E0000}"/>
    <cellStyle name="Normal 5 2 3 2 4 2" xfId="8727" xr:uid="{00000000-0005-0000-0000-0000181E0000}"/>
    <cellStyle name="Normal 5 2 3 2 5" xfId="3432" xr:uid="{00000000-0005-0000-0000-0000191E0000}"/>
    <cellStyle name="Normal 5 2 3 2 5 2" xfId="8200" xr:uid="{00000000-0005-0000-0000-00001A1E0000}"/>
    <cellStyle name="Normal 5 2 3 2 6" xfId="2054" xr:uid="{00000000-0005-0000-0000-00001B1E0000}"/>
    <cellStyle name="Normal 5 2 3 2 6 2" xfId="6812" xr:uid="{00000000-0005-0000-0000-00001C1E0000}"/>
    <cellStyle name="Normal 5 2 3 2 7" xfId="5068" xr:uid="{00000000-0005-0000-0000-00001D1E0000}"/>
    <cellStyle name="Normal 5 2 3 3" xfId="493" xr:uid="{00000000-0005-0000-0000-00001E1E0000}"/>
    <cellStyle name="Normal 5 2 3 3 2" xfId="1269" xr:uid="{00000000-0005-0000-0000-00001F1E0000}"/>
    <cellStyle name="Normal 5 2 3 3 2 2" xfId="4143" xr:uid="{00000000-0005-0000-0000-0000201E0000}"/>
    <cellStyle name="Normal 5 2 3 3 2 2 2" xfId="8907" xr:uid="{00000000-0005-0000-0000-0000211E0000}"/>
    <cellStyle name="Normal 5 2 3 3 2 3" xfId="5968" xr:uid="{00000000-0005-0000-0000-0000221E0000}"/>
    <cellStyle name="Normal 5 2 3 3 3" xfId="3258" xr:uid="{00000000-0005-0000-0000-0000231E0000}"/>
    <cellStyle name="Normal 5 2 3 3 3 2" xfId="8027" xr:uid="{00000000-0005-0000-0000-0000241E0000}"/>
    <cellStyle name="Normal 5 2 3 3 4" xfId="2229" xr:uid="{00000000-0005-0000-0000-0000251E0000}"/>
    <cellStyle name="Normal 5 2 3 3 4 2" xfId="6992" xr:uid="{00000000-0005-0000-0000-0000261E0000}"/>
    <cellStyle name="Normal 5 2 3 3 5" xfId="5196" xr:uid="{00000000-0005-0000-0000-0000271E0000}"/>
    <cellStyle name="Normal 5 2 3 4" xfId="766" xr:uid="{00000000-0005-0000-0000-0000281E0000}"/>
    <cellStyle name="Normal 5 2 3 4 2" xfId="1534" xr:uid="{00000000-0005-0000-0000-0000291E0000}"/>
    <cellStyle name="Normal 5 2 3 4 2 2" xfId="4410" xr:uid="{00000000-0005-0000-0000-00002A1E0000}"/>
    <cellStyle name="Normal 5 2 3 4 2 2 2" xfId="9173" xr:uid="{00000000-0005-0000-0000-00002B1E0000}"/>
    <cellStyle name="Normal 5 2 3 4 2 3" xfId="6300" xr:uid="{00000000-0005-0000-0000-00002C1E0000}"/>
    <cellStyle name="Normal 5 2 3 4 3" xfId="2495" xr:uid="{00000000-0005-0000-0000-00002D1E0000}"/>
    <cellStyle name="Normal 5 2 3 4 3 2" xfId="7258" xr:uid="{00000000-0005-0000-0000-00002E1E0000}"/>
    <cellStyle name="Normal 5 2 3 4 4" xfId="5528" xr:uid="{00000000-0005-0000-0000-00002F1E0000}"/>
    <cellStyle name="Normal 5 2 3 5" xfId="920" xr:uid="{00000000-0005-0000-0000-0000301E0000}"/>
    <cellStyle name="Normal 5 2 3 5 2" xfId="4564" xr:uid="{00000000-0005-0000-0000-0000311E0000}"/>
    <cellStyle name="Normal 5 2 3 5 2 2" xfId="9327" xr:uid="{00000000-0005-0000-0000-0000321E0000}"/>
    <cellStyle name="Normal 5 2 3 5 3" xfId="2648" xr:uid="{00000000-0005-0000-0000-0000331E0000}"/>
    <cellStyle name="Normal 5 2 3 5 3 2" xfId="7412" xr:uid="{00000000-0005-0000-0000-0000341E0000}"/>
    <cellStyle name="Normal 5 2 3 5 4" xfId="5726" xr:uid="{00000000-0005-0000-0000-0000351E0000}"/>
    <cellStyle name="Normal 5 2 3 6" xfId="1919" xr:uid="{00000000-0005-0000-0000-0000361E0000}"/>
    <cellStyle name="Normal 5 2 3 6 2" xfId="3821" xr:uid="{00000000-0005-0000-0000-0000371E0000}"/>
    <cellStyle name="Normal 5 2 3 6 2 2" xfId="8589" xr:uid="{00000000-0005-0000-0000-0000381E0000}"/>
    <cellStyle name="Normal 5 2 3 6 3" xfId="6674" xr:uid="{00000000-0005-0000-0000-0000391E0000}"/>
    <cellStyle name="Normal 5 2 3 7" xfId="3605" xr:uid="{00000000-0005-0000-0000-00003A1E0000}"/>
    <cellStyle name="Normal 5 2 3 7 2" xfId="8373" xr:uid="{00000000-0005-0000-0000-00003B1E0000}"/>
    <cellStyle name="Normal 5 2 3 8" xfId="3099" xr:uid="{00000000-0005-0000-0000-00003C1E0000}"/>
    <cellStyle name="Normal 5 2 3 8 2" xfId="7868" xr:uid="{00000000-0005-0000-0000-00003D1E0000}"/>
    <cellStyle name="Normal 5 2 3 9" xfId="1688" xr:uid="{00000000-0005-0000-0000-00003E1E0000}"/>
    <cellStyle name="Normal 5 2 3 9 2" xfId="6458" xr:uid="{00000000-0005-0000-0000-00003F1E0000}"/>
    <cellStyle name="Normal 5 2 4" xfId="266" xr:uid="{00000000-0005-0000-0000-0000401E0000}"/>
    <cellStyle name="Normal 5 2 4 2" xfId="520" xr:uid="{00000000-0005-0000-0000-0000411E0000}"/>
    <cellStyle name="Normal 5 2 4 2 2" xfId="1295" xr:uid="{00000000-0005-0000-0000-0000421E0000}"/>
    <cellStyle name="Normal 5 2 4 2 2 2" xfId="4170" xr:uid="{00000000-0005-0000-0000-0000431E0000}"/>
    <cellStyle name="Normal 5 2 4 2 2 2 2" xfId="8934" xr:uid="{00000000-0005-0000-0000-0000441E0000}"/>
    <cellStyle name="Normal 5 2 4 2 2 3" xfId="6032" xr:uid="{00000000-0005-0000-0000-0000451E0000}"/>
    <cellStyle name="Normal 5 2 4 2 3" xfId="2256" xr:uid="{00000000-0005-0000-0000-0000461E0000}"/>
    <cellStyle name="Normal 5 2 4 2 3 2" xfId="7019" xr:uid="{00000000-0005-0000-0000-0000471E0000}"/>
    <cellStyle name="Normal 5 2 4 2 4" xfId="5260" xr:uid="{00000000-0005-0000-0000-0000481E0000}"/>
    <cellStyle name="Normal 5 2 4 3" xfId="1043" xr:uid="{00000000-0005-0000-0000-0000491E0000}"/>
    <cellStyle name="Normal 5 2 4 3 2" xfId="4686" xr:uid="{00000000-0005-0000-0000-00004A1E0000}"/>
    <cellStyle name="Normal 5 2 4 3 2 2" xfId="9449" xr:uid="{00000000-0005-0000-0000-00004B1E0000}"/>
    <cellStyle name="Normal 5 2 4 3 3" xfId="2765" xr:uid="{00000000-0005-0000-0000-00004C1E0000}"/>
    <cellStyle name="Normal 5 2 4 3 3 2" xfId="7534" xr:uid="{00000000-0005-0000-0000-00004D1E0000}"/>
    <cellStyle name="Normal 5 2 4 3 4" xfId="5790" xr:uid="{00000000-0005-0000-0000-00004E1E0000}"/>
    <cellStyle name="Normal 5 2 4 4" xfId="3916" xr:uid="{00000000-0005-0000-0000-00004F1E0000}"/>
    <cellStyle name="Normal 5 2 4 4 2" xfId="8680" xr:uid="{00000000-0005-0000-0000-0000501E0000}"/>
    <cellStyle name="Normal 5 2 4 5" xfId="3383" xr:uid="{00000000-0005-0000-0000-0000511E0000}"/>
    <cellStyle name="Normal 5 2 4 5 2" xfId="8151" xr:uid="{00000000-0005-0000-0000-0000521E0000}"/>
    <cellStyle name="Normal 5 2 4 6" xfId="2007" xr:uid="{00000000-0005-0000-0000-0000531E0000}"/>
    <cellStyle name="Normal 5 2 4 6 2" xfId="6765" xr:uid="{00000000-0005-0000-0000-0000541E0000}"/>
    <cellStyle name="Normal 5 2 4 7" xfId="5018" xr:uid="{00000000-0005-0000-0000-0000551E0000}"/>
    <cellStyle name="Normal 5 2 5" xfId="447" xr:uid="{00000000-0005-0000-0000-0000561E0000}"/>
    <cellStyle name="Normal 5 2 5 2" xfId="1224" xr:uid="{00000000-0005-0000-0000-0000571E0000}"/>
    <cellStyle name="Normal 5 2 5 2 2" xfId="4097" xr:uid="{00000000-0005-0000-0000-0000581E0000}"/>
    <cellStyle name="Normal 5 2 5 2 2 2" xfId="8861" xr:uid="{00000000-0005-0000-0000-0000591E0000}"/>
    <cellStyle name="Normal 5 2 5 2 3" xfId="5918" xr:uid="{00000000-0005-0000-0000-00005A1E0000}"/>
    <cellStyle name="Normal 5 2 5 3" xfId="3209" xr:uid="{00000000-0005-0000-0000-00005B1E0000}"/>
    <cellStyle name="Normal 5 2 5 3 2" xfId="7978" xr:uid="{00000000-0005-0000-0000-00005C1E0000}"/>
    <cellStyle name="Normal 5 2 5 4" xfId="2183" xr:uid="{00000000-0005-0000-0000-00005D1E0000}"/>
    <cellStyle name="Normal 5 2 5 4 2" xfId="6946" xr:uid="{00000000-0005-0000-0000-00005E1E0000}"/>
    <cellStyle name="Normal 5 2 5 5" xfId="5146" xr:uid="{00000000-0005-0000-0000-00005F1E0000}"/>
    <cellStyle name="Normal 5 2 6" xfId="716" xr:uid="{00000000-0005-0000-0000-0000601E0000}"/>
    <cellStyle name="Normal 5 2 6 2" xfId="1484" xr:uid="{00000000-0005-0000-0000-0000611E0000}"/>
    <cellStyle name="Normal 5 2 6 2 2" xfId="4360" xr:uid="{00000000-0005-0000-0000-0000621E0000}"/>
    <cellStyle name="Normal 5 2 6 2 2 2" xfId="9123" xr:uid="{00000000-0005-0000-0000-0000631E0000}"/>
    <cellStyle name="Normal 5 2 6 2 3" xfId="6249" xr:uid="{00000000-0005-0000-0000-0000641E0000}"/>
    <cellStyle name="Normal 5 2 6 3" xfId="2445" xr:uid="{00000000-0005-0000-0000-0000651E0000}"/>
    <cellStyle name="Normal 5 2 6 3 2" xfId="7208" xr:uid="{00000000-0005-0000-0000-0000661E0000}"/>
    <cellStyle name="Normal 5 2 6 4" xfId="5477" xr:uid="{00000000-0005-0000-0000-0000671E0000}"/>
    <cellStyle name="Normal 5 2 7" xfId="871" xr:uid="{00000000-0005-0000-0000-0000681E0000}"/>
    <cellStyle name="Normal 5 2 7 2" xfId="4515" xr:uid="{00000000-0005-0000-0000-0000691E0000}"/>
    <cellStyle name="Normal 5 2 7 2 2" xfId="9278" xr:uid="{00000000-0005-0000-0000-00006A1E0000}"/>
    <cellStyle name="Normal 5 2 7 3" xfId="2600" xr:uid="{00000000-0005-0000-0000-00006B1E0000}"/>
    <cellStyle name="Normal 5 2 7 3 2" xfId="7363" xr:uid="{00000000-0005-0000-0000-00006C1E0000}"/>
    <cellStyle name="Normal 5 2 7 4" xfId="5676" xr:uid="{00000000-0005-0000-0000-00006D1E0000}"/>
    <cellStyle name="Normal 5 2 8" xfId="1825" xr:uid="{00000000-0005-0000-0000-00006E1E0000}"/>
    <cellStyle name="Normal 5 2 8 2" xfId="3742" xr:uid="{00000000-0005-0000-0000-00006F1E0000}"/>
    <cellStyle name="Normal 5 2 8 2 2" xfId="8510" xr:uid="{00000000-0005-0000-0000-0000701E0000}"/>
    <cellStyle name="Normal 5 2 8 3" xfId="6595" xr:uid="{00000000-0005-0000-0000-0000711E0000}"/>
    <cellStyle name="Normal 5 2 9" xfId="3556" xr:uid="{00000000-0005-0000-0000-0000721E0000}"/>
    <cellStyle name="Normal 5 2 9 2" xfId="8324" xr:uid="{00000000-0005-0000-0000-0000731E0000}"/>
    <cellStyle name="Normal 5 3" xfId="57" xr:uid="{00000000-0005-0000-0000-0000741E0000}"/>
    <cellStyle name="Normal 5 3 10" xfId="1641" xr:uid="{00000000-0005-0000-0000-0000751E0000}"/>
    <cellStyle name="Normal 5 3 10 2" xfId="6411" xr:uid="{00000000-0005-0000-0000-0000761E0000}"/>
    <cellStyle name="Normal 5 3 11" xfId="4906" xr:uid="{00000000-0005-0000-0000-0000771E0000}"/>
    <cellStyle name="Normal 5 3 2" xfId="166" xr:uid="{00000000-0005-0000-0000-0000781E0000}"/>
    <cellStyle name="Normal 5 3 2 10" xfId="4956" xr:uid="{00000000-0005-0000-0000-0000791E0000}"/>
    <cellStyle name="Normal 5 3 2 2" xfId="315" xr:uid="{00000000-0005-0000-0000-00007A1E0000}"/>
    <cellStyle name="Normal 5 3 2 2 2" xfId="568" xr:uid="{00000000-0005-0000-0000-00007B1E0000}"/>
    <cellStyle name="Normal 5 3 2 2 2 2" xfId="1343" xr:uid="{00000000-0005-0000-0000-00007C1E0000}"/>
    <cellStyle name="Normal 5 3 2 2 2 2 2" xfId="4218" xr:uid="{00000000-0005-0000-0000-00007D1E0000}"/>
    <cellStyle name="Normal 5 3 2 2 2 2 2 2" xfId="8982" xr:uid="{00000000-0005-0000-0000-00007E1E0000}"/>
    <cellStyle name="Normal 5 3 2 2 2 2 3" xfId="6084" xr:uid="{00000000-0005-0000-0000-00007F1E0000}"/>
    <cellStyle name="Normal 5 3 2 2 2 3" xfId="2304" xr:uid="{00000000-0005-0000-0000-0000801E0000}"/>
    <cellStyle name="Normal 5 3 2 2 2 3 2" xfId="7067" xr:uid="{00000000-0005-0000-0000-0000811E0000}"/>
    <cellStyle name="Normal 5 3 2 2 2 4" xfId="5312" xr:uid="{00000000-0005-0000-0000-0000821E0000}"/>
    <cellStyle name="Normal 5 3 2 2 3" xfId="1094" xr:uid="{00000000-0005-0000-0000-0000831E0000}"/>
    <cellStyle name="Normal 5 3 2 2 3 2" xfId="4737" xr:uid="{00000000-0005-0000-0000-0000841E0000}"/>
    <cellStyle name="Normal 5 3 2 2 3 2 2" xfId="9500" xr:uid="{00000000-0005-0000-0000-0000851E0000}"/>
    <cellStyle name="Normal 5 3 2 2 3 3" xfId="2816" xr:uid="{00000000-0005-0000-0000-0000861E0000}"/>
    <cellStyle name="Normal 5 3 2 2 3 3 2" xfId="7585" xr:uid="{00000000-0005-0000-0000-0000871E0000}"/>
    <cellStyle name="Normal 5 3 2 2 3 4" xfId="5842" xr:uid="{00000000-0005-0000-0000-0000881E0000}"/>
    <cellStyle name="Normal 5 3 2 2 4" xfId="3965" xr:uid="{00000000-0005-0000-0000-0000891E0000}"/>
    <cellStyle name="Normal 5 3 2 2 4 2" xfId="8729" xr:uid="{00000000-0005-0000-0000-00008A1E0000}"/>
    <cellStyle name="Normal 5 3 2 2 5" xfId="3434" xr:uid="{00000000-0005-0000-0000-00008B1E0000}"/>
    <cellStyle name="Normal 5 3 2 2 5 2" xfId="8202" xr:uid="{00000000-0005-0000-0000-00008C1E0000}"/>
    <cellStyle name="Normal 5 3 2 2 6" xfId="2056" xr:uid="{00000000-0005-0000-0000-00008D1E0000}"/>
    <cellStyle name="Normal 5 3 2 2 6 2" xfId="6814" xr:uid="{00000000-0005-0000-0000-00008E1E0000}"/>
    <cellStyle name="Normal 5 3 2 2 7" xfId="5070" xr:uid="{00000000-0005-0000-0000-00008F1E0000}"/>
    <cellStyle name="Normal 5 3 2 3" xfId="495" xr:uid="{00000000-0005-0000-0000-0000901E0000}"/>
    <cellStyle name="Normal 5 3 2 3 2" xfId="1271" xr:uid="{00000000-0005-0000-0000-0000911E0000}"/>
    <cellStyle name="Normal 5 3 2 3 2 2" xfId="4145" xr:uid="{00000000-0005-0000-0000-0000921E0000}"/>
    <cellStyle name="Normal 5 3 2 3 2 2 2" xfId="8909" xr:uid="{00000000-0005-0000-0000-0000931E0000}"/>
    <cellStyle name="Normal 5 3 2 3 2 3" xfId="5970" xr:uid="{00000000-0005-0000-0000-0000941E0000}"/>
    <cellStyle name="Normal 5 3 2 3 3" xfId="3260" xr:uid="{00000000-0005-0000-0000-0000951E0000}"/>
    <cellStyle name="Normal 5 3 2 3 3 2" xfId="8029" xr:uid="{00000000-0005-0000-0000-0000961E0000}"/>
    <cellStyle name="Normal 5 3 2 3 4" xfId="2231" xr:uid="{00000000-0005-0000-0000-0000971E0000}"/>
    <cellStyle name="Normal 5 3 2 3 4 2" xfId="6994" xr:uid="{00000000-0005-0000-0000-0000981E0000}"/>
    <cellStyle name="Normal 5 3 2 3 5" xfId="5198" xr:uid="{00000000-0005-0000-0000-0000991E0000}"/>
    <cellStyle name="Normal 5 3 2 4" xfId="768" xr:uid="{00000000-0005-0000-0000-00009A1E0000}"/>
    <cellStyle name="Normal 5 3 2 4 2" xfId="1536" xr:uid="{00000000-0005-0000-0000-00009B1E0000}"/>
    <cellStyle name="Normal 5 3 2 4 2 2" xfId="4412" xr:uid="{00000000-0005-0000-0000-00009C1E0000}"/>
    <cellStyle name="Normal 5 3 2 4 2 2 2" xfId="9175" xr:uid="{00000000-0005-0000-0000-00009D1E0000}"/>
    <cellStyle name="Normal 5 3 2 4 2 3" xfId="6302" xr:uid="{00000000-0005-0000-0000-00009E1E0000}"/>
    <cellStyle name="Normal 5 3 2 4 3" xfId="2497" xr:uid="{00000000-0005-0000-0000-00009F1E0000}"/>
    <cellStyle name="Normal 5 3 2 4 3 2" xfId="7260" xr:uid="{00000000-0005-0000-0000-0000A01E0000}"/>
    <cellStyle name="Normal 5 3 2 4 4" xfId="5530" xr:uid="{00000000-0005-0000-0000-0000A11E0000}"/>
    <cellStyle name="Normal 5 3 2 5" xfId="922" xr:uid="{00000000-0005-0000-0000-0000A21E0000}"/>
    <cellStyle name="Normal 5 3 2 5 2" xfId="4566" xr:uid="{00000000-0005-0000-0000-0000A31E0000}"/>
    <cellStyle name="Normal 5 3 2 5 2 2" xfId="9329" xr:uid="{00000000-0005-0000-0000-0000A41E0000}"/>
    <cellStyle name="Normal 5 3 2 5 3" xfId="2650" xr:uid="{00000000-0005-0000-0000-0000A51E0000}"/>
    <cellStyle name="Normal 5 3 2 5 3 2" xfId="7414" xr:uid="{00000000-0005-0000-0000-0000A61E0000}"/>
    <cellStyle name="Normal 5 3 2 5 4" xfId="5728" xr:uid="{00000000-0005-0000-0000-0000A71E0000}"/>
    <cellStyle name="Normal 5 3 2 6" xfId="1921" xr:uid="{00000000-0005-0000-0000-0000A81E0000}"/>
    <cellStyle name="Normal 5 3 2 6 2" xfId="3823" xr:uid="{00000000-0005-0000-0000-0000A91E0000}"/>
    <cellStyle name="Normal 5 3 2 6 2 2" xfId="8591" xr:uid="{00000000-0005-0000-0000-0000AA1E0000}"/>
    <cellStyle name="Normal 5 3 2 6 3" xfId="6676" xr:uid="{00000000-0005-0000-0000-0000AB1E0000}"/>
    <cellStyle name="Normal 5 3 2 7" xfId="3607" xr:uid="{00000000-0005-0000-0000-0000AC1E0000}"/>
    <cellStyle name="Normal 5 3 2 7 2" xfId="8375" xr:uid="{00000000-0005-0000-0000-0000AD1E0000}"/>
    <cellStyle name="Normal 5 3 2 8" xfId="3101" xr:uid="{00000000-0005-0000-0000-0000AE1E0000}"/>
    <cellStyle name="Normal 5 3 2 8 2" xfId="7870" xr:uid="{00000000-0005-0000-0000-0000AF1E0000}"/>
    <cellStyle name="Normal 5 3 2 9" xfId="1690" xr:uid="{00000000-0005-0000-0000-0000B01E0000}"/>
    <cellStyle name="Normal 5 3 2 9 2" xfId="6460" xr:uid="{00000000-0005-0000-0000-0000B11E0000}"/>
    <cellStyle name="Normal 5 3 3" xfId="268" xr:uid="{00000000-0005-0000-0000-0000B21E0000}"/>
    <cellStyle name="Normal 5 3 3 2" xfId="522" xr:uid="{00000000-0005-0000-0000-0000B31E0000}"/>
    <cellStyle name="Normal 5 3 3 2 2" xfId="1297" xr:uid="{00000000-0005-0000-0000-0000B41E0000}"/>
    <cellStyle name="Normal 5 3 3 2 2 2" xfId="4172" xr:uid="{00000000-0005-0000-0000-0000B51E0000}"/>
    <cellStyle name="Normal 5 3 3 2 2 2 2" xfId="8936" xr:uid="{00000000-0005-0000-0000-0000B61E0000}"/>
    <cellStyle name="Normal 5 3 3 2 2 3" xfId="6034" xr:uid="{00000000-0005-0000-0000-0000B71E0000}"/>
    <cellStyle name="Normal 5 3 3 2 3" xfId="2258" xr:uid="{00000000-0005-0000-0000-0000B81E0000}"/>
    <cellStyle name="Normal 5 3 3 2 3 2" xfId="7021" xr:uid="{00000000-0005-0000-0000-0000B91E0000}"/>
    <cellStyle name="Normal 5 3 3 2 4" xfId="5262" xr:uid="{00000000-0005-0000-0000-0000BA1E0000}"/>
    <cellStyle name="Normal 5 3 3 3" xfId="1045" xr:uid="{00000000-0005-0000-0000-0000BB1E0000}"/>
    <cellStyle name="Normal 5 3 3 3 2" xfId="4688" xr:uid="{00000000-0005-0000-0000-0000BC1E0000}"/>
    <cellStyle name="Normal 5 3 3 3 2 2" xfId="9451" xr:uid="{00000000-0005-0000-0000-0000BD1E0000}"/>
    <cellStyle name="Normal 5 3 3 3 3" xfId="2767" xr:uid="{00000000-0005-0000-0000-0000BE1E0000}"/>
    <cellStyle name="Normal 5 3 3 3 3 2" xfId="7536" xr:uid="{00000000-0005-0000-0000-0000BF1E0000}"/>
    <cellStyle name="Normal 5 3 3 3 4" xfId="5792" xr:uid="{00000000-0005-0000-0000-0000C01E0000}"/>
    <cellStyle name="Normal 5 3 3 4" xfId="3918" xr:uid="{00000000-0005-0000-0000-0000C11E0000}"/>
    <cellStyle name="Normal 5 3 3 4 2" xfId="8682" xr:uid="{00000000-0005-0000-0000-0000C21E0000}"/>
    <cellStyle name="Normal 5 3 3 5" xfId="3385" xr:uid="{00000000-0005-0000-0000-0000C31E0000}"/>
    <cellStyle name="Normal 5 3 3 5 2" xfId="8153" xr:uid="{00000000-0005-0000-0000-0000C41E0000}"/>
    <cellStyle name="Normal 5 3 3 6" xfId="2009" xr:uid="{00000000-0005-0000-0000-0000C51E0000}"/>
    <cellStyle name="Normal 5 3 3 6 2" xfId="6767" xr:uid="{00000000-0005-0000-0000-0000C61E0000}"/>
    <cellStyle name="Normal 5 3 3 7" xfId="5020" xr:uid="{00000000-0005-0000-0000-0000C71E0000}"/>
    <cellStyle name="Normal 5 3 4" xfId="449" xr:uid="{00000000-0005-0000-0000-0000C81E0000}"/>
    <cellStyle name="Normal 5 3 4 2" xfId="1226" xr:uid="{00000000-0005-0000-0000-0000C91E0000}"/>
    <cellStyle name="Normal 5 3 4 2 2" xfId="4099" xr:uid="{00000000-0005-0000-0000-0000CA1E0000}"/>
    <cellStyle name="Normal 5 3 4 2 2 2" xfId="8863" xr:uid="{00000000-0005-0000-0000-0000CB1E0000}"/>
    <cellStyle name="Normal 5 3 4 2 3" xfId="5920" xr:uid="{00000000-0005-0000-0000-0000CC1E0000}"/>
    <cellStyle name="Normal 5 3 4 3" xfId="3211" xr:uid="{00000000-0005-0000-0000-0000CD1E0000}"/>
    <cellStyle name="Normal 5 3 4 3 2" xfId="7980" xr:uid="{00000000-0005-0000-0000-0000CE1E0000}"/>
    <cellStyle name="Normal 5 3 4 4" xfId="2185" xr:uid="{00000000-0005-0000-0000-0000CF1E0000}"/>
    <cellStyle name="Normal 5 3 4 4 2" xfId="6948" xr:uid="{00000000-0005-0000-0000-0000D01E0000}"/>
    <cellStyle name="Normal 5 3 4 5" xfId="5148" xr:uid="{00000000-0005-0000-0000-0000D11E0000}"/>
    <cellStyle name="Normal 5 3 5" xfId="719" xr:uid="{00000000-0005-0000-0000-0000D21E0000}"/>
    <cellStyle name="Normal 5 3 5 2" xfId="1487" xr:uid="{00000000-0005-0000-0000-0000D31E0000}"/>
    <cellStyle name="Normal 5 3 5 2 2" xfId="4363" xr:uid="{00000000-0005-0000-0000-0000D41E0000}"/>
    <cellStyle name="Normal 5 3 5 2 2 2" xfId="9126" xr:uid="{00000000-0005-0000-0000-0000D51E0000}"/>
    <cellStyle name="Normal 5 3 5 2 3" xfId="6252" xr:uid="{00000000-0005-0000-0000-0000D61E0000}"/>
    <cellStyle name="Normal 5 3 5 3" xfId="2448" xr:uid="{00000000-0005-0000-0000-0000D71E0000}"/>
    <cellStyle name="Normal 5 3 5 3 2" xfId="7211" xr:uid="{00000000-0005-0000-0000-0000D81E0000}"/>
    <cellStyle name="Normal 5 3 5 4" xfId="5480" xr:uid="{00000000-0005-0000-0000-0000D91E0000}"/>
    <cellStyle name="Normal 5 3 6" xfId="873" xr:uid="{00000000-0005-0000-0000-0000DA1E0000}"/>
    <cellStyle name="Normal 5 3 6 2" xfId="4517" xr:uid="{00000000-0005-0000-0000-0000DB1E0000}"/>
    <cellStyle name="Normal 5 3 6 2 2" xfId="9280" xr:uid="{00000000-0005-0000-0000-0000DC1E0000}"/>
    <cellStyle name="Normal 5 3 6 3" xfId="2602" xr:uid="{00000000-0005-0000-0000-0000DD1E0000}"/>
    <cellStyle name="Normal 5 3 6 3 2" xfId="7365" xr:uid="{00000000-0005-0000-0000-0000DE1E0000}"/>
    <cellStyle name="Normal 5 3 6 4" xfId="5678" xr:uid="{00000000-0005-0000-0000-0000DF1E0000}"/>
    <cellStyle name="Normal 5 3 7" xfId="1827" xr:uid="{00000000-0005-0000-0000-0000E01E0000}"/>
    <cellStyle name="Normal 5 3 7 2" xfId="3744" xr:uid="{00000000-0005-0000-0000-0000E11E0000}"/>
    <cellStyle name="Normal 5 3 7 2 2" xfId="8512" xr:uid="{00000000-0005-0000-0000-0000E21E0000}"/>
    <cellStyle name="Normal 5 3 7 3" xfId="6597" xr:uid="{00000000-0005-0000-0000-0000E31E0000}"/>
    <cellStyle name="Normal 5 3 8" xfId="3558" xr:uid="{00000000-0005-0000-0000-0000E41E0000}"/>
    <cellStyle name="Normal 5 3 8 2" xfId="8326" xr:uid="{00000000-0005-0000-0000-0000E51E0000}"/>
    <cellStyle name="Normal 5 3 9" xfId="3051" xr:uid="{00000000-0005-0000-0000-0000E61E0000}"/>
    <cellStyle name="Normal 5 3 9 2" xfId="7820" xr:uid="{00000000-0005-0000-0000-0000E71E0000}"/>
    <cellStyle name="Normal 5 4" xfId="107" xr:uid="{00000000-0005-0000-0000-0000E81E0000}"/>
    <cellStyle name="Normal 5 4 10" xfId="4915" xr:uid="{00000000-0005-0000-0000-0000E91E0000}"/>
    <cellStyle name="Normal 5 4 2" xfId="128" xr:uid="{00000000-0005-0000-0000-0000EA1E0000}"/>
    <cellStyle name="Normal 5 4 2 2" xfId="527" xr:uid="{00000000-0005-0000-0000-0000EB1E0000}"/>
    <cellStyle name="Normal 5 4 2 2 2" xfId="1302" xr:uid="{00000000-0005-0000-0000-0000EC1E0000}"/>
    <cellStyle name="Normal 5 4 2 2 2 2" xfId="4177" xr:uid="{00000000-0005-0000-0000-0000ED1E0000}"/>
    <cellStyle name="Normal 5 4 2 2 2 2 2" xfId="8941" xr:uid="{00000000-0005-0000-0000-0000EE1E0000}"/>
    <cellStyle name="Normal 5 4 2 2 2 3" xfId="6043" xr:uid="{00000000-0005-0000-0000-0000EF1E0000}"/>
    <cellStyle name="Normal 5 4 2 2 3" xfId="2263" xr:uid="{00000000-0005-0000-0000-0000F01E0000}"/>
    <cellStyle name="Normal 5 4 2 2 3 2" xfId="7026" xr:uid="{00000000-0005-0000-0000-0000F11E0000}"/>
    <cellStyle name="Normal 5 4 2 2 4" xfId="5271" xr:uid="{00000000-0005-0000-0000-0000F21E0000}"/>
    <cellStyle name="Normal 5 4 2 3" xfId="1090" xr:uid="{00000000-0005-0000-0000-0000F31E0000}"/>
    <cellStyle name="Normal 5 4 2 3 2" xfId="4733" xr:uid="{00000000-0005-0000-0000-0000F41E0000}"/>
    <cellStyle name="Normal 5 4 2 3 2 2" xfId="9496" xr:uid="{00000000-0005-0000-0000-0000F51E0000}"/>
    <cellStyle name="Normal 5 4 2 3 3" xfId="2812" xr:uid="{00000000-0005-0000-0000-0000F61E0000}"/>
    <cellStyle name="Normal 5 4 2 3 3 2" xfId="7581" xr:uid="{00000000-0005-0000-0000-0000F71E0000}"/>
    <cellStyle name="Normal 5 4 2 3 4" xfId="5801" xr:uid="{00000000-0005-0000-0000-0000F81E0000}"/>
    <cellStyle name="Normal 5 4 2 4" xfId="3785" xr:uid="{00000000-0005-0000-0000-0000F91E0000}"/>
    <cellStyle name="Normal 5 4 2 4 2" xfId="8553" xr:uid="{00000000-0005-0000-0000-0000FA1E0000}"/>
    <cellStyle name="Normal 5 4 2 5" xfId="3430" xr:uid="{00000000-0005-0000-0000-0000FB1E0000}"/>
    <cellStyle name="Normal 5 4 2 5 2" xfId="8198" xr:uid="{00000000-0005-0000-0000-0000FC1E0000}"/>
    <cellStyle name="Normal 5 4 2 6" xfId="1883" xr:uid="{00000000-0005-0000-0000-0000FD1E0000}"/>
    <cellStyle name="Normal 5 4 2 6 2" xfId="6638" xr:uid="{00000000-0005-0000-0000-0000FE1E0000}"/>
    <cellStyle name="Normal 5 4 2 7" xfId="5029" xr:uid="{00000000-0005-0000-0000-0000FF1E0000}"/>
    <cellStyle name="Normal 5 4 3" xfId="454" xr:uid="{00000000-0005-0000-0000-0000001F0000}"/>
    <cellStyle name="Normal 5 4 3 2" xfId="1231" xr:uid="{00000000-0005-0000-0000-0000011F0000}"/>
    <cellStyle name="Normal 5 4 3 2 2" xfId="4104" xr:uid="{00000000-0005-0000-0000-0000021F0000}"/>
    <cellStyle name="Normal 5 4 3 2 2 2" xfId="8868" xr:uid="{00000000-0005-0000-0000-0000031F0000}"/>
    <cellStyle name="Normal 5 4 3 2 3" xfId="5929" xr:uid="{00000000-0005-0000-0000-0000041F0000}"/>
    <cellStyle name="Normal 5 4 3 3" xfId="3256" xr:uid="{00000000-0005-0000-0000-0000051F0000}"/>
    <cellStyle name="Normal 5 4 3 3 2" xfId="8025" xr:uid="{00000000-0005-0000-0000-0000061F0000}"/>
    <cellStyle name="Normal 5 4 3 4" xfId="2190" xr:uid="{00000000-0005-0000-0000-0000071F0000}"/>
    <cellStyle name="Normal 5 4 3 4 2" xfId="6953" xr:uid="{00000000-0005-0000-0000-0000081F0000}"/>
    <cellStyle name="Normal 5 4 3 5" xfId="5157" xr:uid="{00000000-0005-0000-0000-0000091F0000}"/>
    <cellStyle name="Normal 5 4 4" xfId="764" xr:uid="{00000000-0005-0000-0000-00000A1F0000}"/>
    <cellStyle name="Normal 5 4 4 2" xfId="1532" xr:uid="{00000000-0005-0000-0000-00000B1F0000}"/>
    <cellStyle name="Normal 5 4 4 2 2" xfId="4408" xr:uid="{00000000-0005-0000-0000-00000C1F0000}"/>
    <cellStyle name="Normal 5 4 4 2 2 2" xfId="9171" xr:uid="{00000000-0005-0000-0000-00000D1F0000}"/>
    <cellStyle name="Normal 5 4 4 2 3" xfId="6298" xr:uid="{00000000-0005-0000-0000-00000E1F0000}"/>
    <cellStyle name="Normal 5 4 4 3" xfId="2493" xr:uid="{00000000-0005-0000-0000-00000F1F0000}"/>
    <cellStyle name="Normal 5 4 4 3 2" xfId="7256" xr:uid="{00000000-0005-0000-0000-0000101F0000}"/>
    <cellStyle name="Normal 5 4 4 4" xfId="5526" xr:uid="{00000000-0005-0000-0000-0000111F0000}"/>
    <cellStyle name="Normal 5 4 5" xfId="918" xr:uid="{00000000-0005-0000-0000-0000121F0000}"/>
    <cellStyle name="Normal 5 4 5 2" xfId="4562" xr:uid="{00000000-0005-0000-0000-0000131F0000}"/>
    <cellStyle name="Normal 5 4 5 2 2" xfId="9325" xr:uid="{00000000-0005-0000-0000-0000141F0000}"/>
    <cellStyle name="Normal 5 4 5 3" xfId="2646" xr:uid="{00000000-0005-0000-0000-0000151F0000}"/>
    <cellStyle name="Normal 5 4 5 3 2" xfId="7410" xr:uid="{00000000-0005-0000-0000-0000161F0000}"/>
    <cellStyle name="Normal 5 4 5 4" xfId="5687" xr:uid="{00000000-0005-0000-0000-0000171F0000}"/>
    <cellStyle name="Normal 5 4 6" xfId="1869" xr:uid="{00000000-0005-0000-0000-0000181F0000}"/>
    <cellStyle name="Normal 5 4 7" xfId="3603" xr:uid="{00000000-0005-0000-0000-0000191F0000}"/>
    <cellStyle name="Normal 5 4 7 2" xfId="8371" xr:uid="{00000000-0005-0000-0000-00001A1F0000}"/>
    <cellStyle name="Normal 5 4 8" xfId="3097" xr:uid="{00000000-0005-0000-0000-00001B1F0000}"/>
    <cellStyle name="Normal 5 4 8 2" xfId="7866" xr:uid="{00000000-0005-0000-0000-00001C1F0000}"/>
    <cellStyle name="Normal 5 4 9" xfId="1686" xr:uid="{00000000-0005-0000-0000-00001D1F0000}"/>
    <cellStyle name="Normal 5 4 9 2" xfId="6456" xr:uid="{00000000-0005-0000-0000-00001E1F0000}"/>
    <cellStyle name="Normal 5 5" xfId="256" xr:uid="{00000000-0005-0000-0000-00001F1F0000}"/>
    <cellStyle name="Normal 5 5 2" xfId="515" xr:uid="{00000000-0005-0000-0000-0000201F0000}"/>
    <cellStyle name="Normal 5 5 2 2" xfId="1290" xr:uid="{00000000-0005-0000-0000-0000211F0000}"/>
    <cellStyle name="Normal 5 5 2 2 2" xfId="4165" xr:uid="{00000000-0005-0000-0000-0000221F0000}"/>
    <cellStyle name="Normal 5 5 2 2 2 2" xfId="8929" xr:uid="{00000000-0005-0000-0000-0000231F0000}"/>
    <cellStyle name="Normal 5 5 2 2 3" xfId="5993" xr:uid="{00000000-0005-0000-0000-0000241F0000}"/>
    <cellStyle name="Normal 5 5 2 3" xfId="3373" xr:uid="{00000000-0005-0000-0000-0000251F0000}"/>
    <cellStyle name="Normal 5 5 2 4" xfId="2251" xr:uid="{00000000-0005-0000-0000-0000261F0000}"/>
    <cellStyle name="Normal 5 5 2 4 2" xfId="7014" xr:uid="{00000000-0005-0000-0000-0000271F0000}"/>
    <cellStyle name="Normal 5 5 2 5" xfId="5221" xr:uid="{00000000-0005-0000-0000-0000281F0000}"/>
    <cellStyle name="Normal 5 5 3" xfId="712" xr:uid="{00000000-0005-0000-0000-0000291F0000}"/>
    <cellStyle name="Normal 5 5 3 2" xfId="1482" xr:uid="{00000000-0005-0000-0000-00002A1F0000}"/>
    <cellStyle name="Normal 5 5 3 2 2" xfId="4358" xr:uid="{00000000-0005-0000-0000-00002B1F0000}"/>
    <cellStyle name="Normal 5 5 3 2 2 2" xfId="9121" xr:uid="{00000000-0005-0000-0000-00002C1F0000}"/>
    <cellStyle name="Normal 5 5 3 2 3" xfId="6247" xr:uid="{00000000-0005-0000-0000-00002D1F0000}"/>
    <cellStyle name="Normal 5 5 3 3" xfId="2443" xr:uid="{00000000-0005-0000-0000-00002E1F0000}"/>
    <cellStyle name="Normal 5 5 3 3 2" xfId="7206" xr:uid="{00000000-0005-0000-0000-00002F1F0000}"/>
    <cellStyle name="Normal 5 5 3 4" xfId="5475" xr:uid="{00000000-0005-0000-0000-0000301F0000}"/>
    <cellStyle name="Normal 5 5 4" xfId="1033" xr:uid="{00000000-0005-0000-0000-0000311F0000}"/>
    <cellStyle name="Normal 5 5 4 2" xfId="2756" xr:uid="{00000000-0005-0000-0000-0000321F0000}"/>
    <cellStyle name="Normal 5 5 4 3" xfId="5751" xr:uid="{00000000-0005-0000-0000-0000331F0000}"/>
    <cellStyle name="Normal 5 5 4 4" xfId="1213" xr:uid="{00000000-0005-0000-0000-0000341F0000}"/>
    <cellStyle name="Normal 5 5 5" xfId="434" xr:uid="{00000000-0005-0000-0000-0000351F0000}"/>
    <cellStyle name="Normal 5 5 5 2" xfId="4084" xr:uid="{00000000-0005-0000-0000-0000361F0000}"/>
    <cellStyle name="Normal 5 5 5 2 2" xfId="8848" xr:uid="{00000000-0005-0000-0000-0000371F0000}"/>
    <cellStyle name="Normal 5 5 5 3" xfId="6933" xr:uid="{00000000-0005-0000-0000-0000381F0000}"/>
    <cellStyle name="Normal 5 5 6" xfId="3046" xr:uid="{00000000-0005-0000-0000-0000391F0000}"/>
    <cellStyle name="Normal 5 5 6 2" xfId="7815" xr:uid="{00000000-0005-0000-0000-00003A1F0000}"/>
    <cellStyle name="Normal 5 5 7" xfId="1801" xr:uid="{00000000-0005-0000-0000-00003B1F0000}"/>
    <cellStyle name="Normal 5 5 8" xfId="4979" xr:uid="{00000000-0005-0000-0000-00003C1F0000}"/>
    <cellStyle name="Normal 5 6" xfId="264" xr:uid="{00000000-0005-0000-0000-00003D1F0000}"/>
    <cellStyle name="Normal 5 6 2" xfId="1041" xr:uid="{00000000-0005-0000-0000-00003E1F0000}"/>
    <cellStyle name="Normal 5 6 2 2" xfId="4684" xr:uid="{00000000-0005-0000-0000-00003F1F0000}"/>
    <cellStyle name="Normal 5 6 2 2 2" xfId="9447" xr:uid="{00000000-0005-0000-0000-0000401F0000}"/>
    <cellStyle name="Normal 5 6 2 3" xfId="2763" xr:uid="{00000000-0005-0000-0000-0000411F0000}"/>
    <cellStyle name="Normal 5 6 2 3 2" xfId="7532" xr:uid="{00000000-0005-0000-0000-0000421F0000}"/>
    <cellStyle name="Normal 5 6 2 4" xfId="5879" xr:uid="{00000000-0005-0000-0000-0000431F0000}"/>
    <cellStyle name="Normal 5 6 3" xfId="3914" xr:uid="{00000000-0005-0000-0000-0000441F0000}"/>
    <cellStyle name="Normal 5 6 3 2" xfId="8678" xr:uid="{00000000-0005-0000-0000-0000451F0000}"/>
    <cellStyle name="Normal 5 6 4" xfId="3381" xr:uid="{00000000-0005-0000-0000-0000461F0000}"/>
    <cellStyle name="Normal 5 6 4 2" xfId="8149" xr:uid="{00000000-0005-0000-0000-0000471F0000}"/>
    <cellStyle name="Normal 5 6 5" xfId="2005" xr:uid="{00000000-0005-0000-0000-0000481F0000}"/>
    <cellStyle name="Normal 5 6 5 2" xfId="6763" xr:uid="{00000000-0005-0000-0000-0000491F0000}"/>
    <cellStyle name="Normal 5 6 6" xfId="5107" xr:uid="{00000000-0005-0000-0000-00004A1F0000}"/>
    <cellStyle name="Normal 5 7" xfId="625" xr:uid="{00000000-0005-0000-0000-00004B1F0000}"/>
    <cellStyle name="Normal 5 7 2" xfId="4272" xr:uid="{00000000-0005-0000-0000-00004C1F0000}"/>
    <cellStyle name="Normal 5 7 3" xfId="3207" xr:uid="{00000000-0005-0000-0000-00004D1F0000}"/>
    <cellStyle name="Normal 5 7 3 2" xfId="7976" xr:uid="{00000000-0005-0000-0000-00004E1F0000}"/>
    <cellStyle name="Normal 5 8" xfId="869" xr:uid="{00000000-0005-0000-0000-00004F1F0000}"/>
    <cellStyle name="Normal 5 8 2" xfId="4513" xr:uid="{00000000-0005-0000-0000-0000501F0000}"/>
    <cellStyle name="Normal 5 8 2 2" xfId="9276" xr:uid="{00000000-0005-0000-0000-0000511F0000}"/>
    <cellStyle name="Normal 5 8 3" xfId="2598" xr:uid="{00000000-0005-0000-0000-0000521F0000}"/>
    <cellStyle name="Normal 5 8 3 2" xfId="7361" xr:uid="{00000000-0005-0000-0000-0000531F0000}"/>
    <cellStyle name="Normal 5 8 4" xfId="5637" xr:uid="{00000000-0005-0000-0000-0000541F0000}"/>
    <cellStyle name="Normal 5 9" xfId="1823" xr:uid="{00000000-0005-0000-0000-0000551F0000}"/>
    <cellStyle name="Normal 5 9 2" xfId="3740" xr:uid="{00000000-0005-0000-0000-0000561F0000}"/>
    <cellStyle name="Normal 5 9 2 2" xfId="8508" xr:uid="{00000000-0005-0000-0000-0000571F0000}"/>
    <cellStyle name="Normal 5 9 3" xfId="6593" xr:uid="{00000000-0005-0000-0000-0000581F0000}"/>
    <cellStyle name="Normal 6" xfId="56" xr:uid="{00000000-0005-0000-0000-0000591F0000}"/>
    <cellStyle name="Normal 6 2" xfId="54" xr:uid="{00000000-0005-0000-0000-00005A1F0000}"/>
    <cellStyle name="Normal 6 2 2" xfId="119" xr:uid="{00000000-0005-0000-0000-00005B1F0000}"/>
    <cellStyle name="Normal 6 3" xfId="103" xr:uid="{00000000-0005-0000-0000-00005C1F0000}"/>
    <cellStyle name="Normal 6 3 2" xfId="441" xr:uid="{00000000-0005-0000-0000-00005D1F0000}"/>
    <cellStyle name="Normal 6 3 2 2" xfId="543" xr:uid="{00000000-0005-0000-0000-00005E1F0000}"/>
    <cellStyle name="Normal 6 3 2 2 2" xfId="1318" xr:uid="{00000000-0005-0000-0000-00005F1F0000}"/>
    <cellStyle name="Normal 6 3 2 2 2 2" xfId="4193" xr:uid="{00000000-0005-0000-0000-0000601F0000}"/>
    <cellStyle name="Normal 6 3 2 2 2 2 2" xfId="8957" xr:uid="{00000000-0005-0000-0000-0000611F0000}"/>
    <cellStyle name="Normal 6 3 2 2 2 3" xfId="6059" xr:uid="{00000000-0005-0000-0000-0000621F0000}"/>
    <cellStyle name="Normal 6 3 2 2 3" xfId="2279" xr:uid="{00000000-0005-0000-0000-0000631F0000}"/>
    <cellStyle name="Normal 6 3 2 2 3 2" xfId="7042" xr:uid="{00000000-0005-0000-0000-0000641F0000}"/>
    <cellStyle name="Normal 6 3 2 2 4" xfId="5287" xr:uid="{00000000-0005-0000-0000-0000651F0000}"/>
    <cellStyle name="Normal 6 3 2 3" xfId="1218" xr:uid="{00000000-0005-0000-0000-0000661F0000}"/>
    <cellStyle name="Normal 6 3 2 3 2" xfId="4091" xr:uid="{00000000-0005-0000-0000-0000671F0000}"/>
    <cellStyle name="Normal 6 3 2 3 2 2" xfId="8855" xr:uid="{00000000-0005-0000-0000-0000681F0000}"/>
    <cellStyle name="Normal 6 3 2 3 3" xfId="5817" xr:uid="{00000000-0005-0000-0000-0000691F0000}"/>
    <cellStyle name="Normal 6 3 2 4" xfId="2177" xr:uid="{00000000-0005-0000-0000-00006A1F0000}"/>
    <cellStyle name="Normal 6 3 2 4 2" xfId="6940" xr:uid="{00000000-0005-0000-0000-00006B1F0000}"/>
    <cellStyle name="Normal 6 3 2 5" xfId="5045" xr:uid="{00000000-0005-0000-0000-00006C1F0000}"/>
    <cellStyle name="Normal 6 3 3" xfId="470" xr:uid="{00000000-0005-0000-0000-00006D1F0000}"/>
    <cellStyle name="Normal 6 3 3 2" xfId="1247" xr:uid="{00000000-0005-0000-0000-00006E1F0000}"/>
    <cellStyle name="Normal 6 3 3 2 2" xfId="4120" xr:uid="{00000000-0005-0000-0000-00006F1F0000}"/>
    <cellStyle name="Normal 6 3 3 2 2 2" xfId="8884" xr:uid="{00000000-0005-0000-0000-0000701F0000}"/>
    <cellStyle name="Normal 6 3 3 2 3" xfId="5945" xr:uid="{00000000-0005-0000-0000-0000711F0000}"/>
    <cellStyle name="Normal 6 3 3 3" xfId="2206" xr:uid="{00000000-0005-0000-0000-0000721F0000}"/>
    <cellStyle name="Normal 6 3 3 3 2" xfId="6969" xr:uid="{00000000-0005-0000-0000-0000731F0000}"/>
    <cellStyle name="Normal 6 3 3 4" xfId="5173" xr:uid="{00000000-0005-0000-0000-0000741F0000}"/>
    <cellStyle name="Normal 6 3 4" xfId="1212" xr:uid="{00000000-0005-0000-0000-0000751F0000}"/>
    <cellStyle name="Normal 6 3 4 2" xfId="3778" xr:uid="{00000000-0005-0000-0000-0000761F0000}"/>
    <cellStyle name="Normal 6 3 4 2 2" xfId="8546" xr:uid="{00000000-0005-0000-0000-0000771F0000}"/>
    <cellStyle name="Normal 6 3 4 3" xfId="5703" xr:uid="{00000000-0005-0000-0000-0000781F0000}"/>
    <cellStyle name="Normal 6 3 5" xfId="1865" xr:uid="{00000000-0005-0000-0000-0000791F0000}"/>
    <cellStyle name="Normal 6 3 5 2" xfId="6631" xr:uid="{00000000-0005-0000-0000-00007A1F0000}"/>
    <cellStyle name="Normal 6 3 6" xfId="4931" xr:uid="{00000000-0005-0000-0000-00007B1F0000}"/>
    <cellStyle name="Normal 6 4" xfId="121" xr:uid="{00000000-0005-0000-0000-00007C1F0000}"/>
    <cellStyle name="Normal 6 4 2" xfId="519" xr:uid="{00000000-0005-0000-0000-00007D1F0000}"/>
    <cellStyle name="Normal 6 4 2 2" xfId="1294" xr:uid="{00000000-0005-0000-0000-00007E1F0000}"/>
    <cellStyle name="Normal 6 4 2 2 2" xfId="4169" xr:uid="{00000000-0005-0000-0000-00007F1F0000}"/>
    <cellStyle name="Normal 6 4 2 2 2 2" xfId="8933" xr:uid="{00000000-0005-0000-0000-0000801F0000}"/>
    <cellStyle name="Normal 6 4 2 2 3" xfId="6009" xr:uid="{00000000-0005-0000-0000-0000811F0000}"/>
    <cellStyle name="Normal 6 4 2 3" xfId="2255" xr:uid="{00000000-0005-0000-0000-0000821F0000}"/>
    <cellStyle name="Normal 6 4 2 3 2" xfId="7018" xr:uid="{00000000-0005-0000-0000-0000831F0000}"/>
    <cellStyle name="Normal 6 4 2 4" xfId="5237" xr:uid="{00000000-0005-0000-0000-0000841F0000}"/>
    <cellStyle name="Normal 6 4 3" xfId="437" xr:uid="{00000000-0005-0000-0000-0000851F0000}"/>
    <cellStyle name="Normal 6 4 3 2" xfId="4087" xr:uid="{00000000-0005-0000-0000-0000861F0000}"/>
    <cellStyle name="Normal 6 4 3 2 2" xfId="8851" xr:uid="{00000000-0005-0000-0000-0000871F0000}"/>
    <cellStyle name="Normal 6 4 3 3" xfId="2173" xr:uid="{00000000-0005-0000-0000-0000881F0000}"/>
    <cellStyle name="Normal 6 4 3 3 2" xfId="6936" xr:uid="{00000000-0005-0000-0000-0000891F0000}"/>
    <cellStyle name="Normal 6 4 3 4" xfId="5767" xr:uid="{00000000-0005-0000-0000-00008A1F0000}"/>
    <cellStyle name="Normal 6 4 4" xfId="1876" xr:uid="{00000000-0005-0000-0000-00008B1F0000}"/>
    <cellStyle name="Normal 6 4 5" xfId="4995" xr:uid="{00000000-0005-0000-0000-00008C1F0000}"/>
    <cellStyle name="Normal 6 5" xfId="446" xr:uid="{00000000-0005-0000-0000-00008D1F0000}"/>
    <cellStyle name="Normal 6 5 2" xfId="1223" xr:uid="{00000000-0005-0000-0000-00008E1F0000}"/>
    <cellStyle name="Normal 6 5 2 2" xfId="4096" xr:uid="{00000000-0005-0000-0000-00008F1F0000}"/>
    <cellStyle name="Normal 6 5 2 2 2" xfId="8860" xr:uid="{00000000-0005-0000-0000-0000901F0000}"/>
    <cellStyle name="Normal 6 5 2 3" xfId="5895" xr:uid="{00000000-0005-0000-0000-0000911F0000}"/>
    <cellStyle name="Normal 6 5 3" xfId="2182" xr:uid="{00000000-0005-0000-0000-0000921F0000}"/>
    <cellStyle name="Normal 6 5 3 2" xfId="6945" xr:uid="{00000000-0005-0000-0000-0000931F0000}"/>
    <cellStyle name="Normal 6 5 4" xfId="5123" xr:uid="{00000000-0005-0000-0000-0000941F0000}"/>
    <cellStyle name="Normal 6 6" xfId="432" xr:uid="{00000000-0005-0000-0000-0000951F0000}"/>
    <cellStyle name="Normal 6 6 2" xfId="4082" xr:uid="{00000000-0005-0000-0000-0000961F0000}"/>
    <cellStyle name="Normal 6 6 2 2" xfId="8846" xr:uid="{00000000-0005-0000-0000-0000971F0000}"/>
    <cellStyle name="Normal 6 6 3" xfId="2169" xr:uid="{00000000-0005-0000-0000-0000981F0000}"/>
    <cellStyle name="Normal 6 6 3 2" xfId="6931" xr:uid="{00000000-0005-0000-0000-0000991F0000}"/>
    <cellStyle name="Normal 6 6 4" xfId="5653" xr:uid="{00000000-0005-0000-0000-00009A1F0000}"/>
    <cellStyle name="Normal 6 7" xfId="4881" xr:uid="{00000000-0005-0000-0000-00009B1F0000}"/>
    <cellStyle name="Normal 7" xfId="90" xr:uid="{00000000-0005-0000-0000-00009C1F0000}"/>
    <cellStyle name="Normal 7 10" xfId="2966" xr:uid="{00000000-0005-0000-0000-00009D1F0000}"/>
    <cellStyle name="Normal 7 10 2" xfId="7735" xr:uid="{00000000-0005-0000-0000-00009E1F0000}"/>
    <cellStyle name="Normal 7 11" xfId="1667" xr:uid="{00000000-0005-0000-0000-00009F1F0000}"/>
    <cellStyle name="Normal 7 11 2" xfId="6437" xr:uid="{00000000-0005-0000-0000-0000A01F0000}"/>
    <cellStyle name="Normal 7 12" xfId="4907" xr:uid="{00000000-0005-0000-0000-0000A11F0000}"/>
    <cellStyle name="Normal 7 13" xfId="9893" xr:uid="{00000000-0005-0000-0000-0000A21F0000}"/>
    <cellStyle name="Normal 7 2" xfId="91" xr:uid="{00000000-0005-0000-0000-0000A31F0000}"/>
    <cellStyle name="Normal 7 2 10" xfId="1668" xr:uid="{00000000-0005-0000-0000-0000A41F0000}"/>
    <cellStyle name="Normal 7 2 10 2" xfId="6438" xr:uid="{00000000-0005-0000-0000-0000A51F0000}"/>
    <cellStyle name="Normal 7 2 11" xfId="4908" xr:uid="{00000000-0005-0000-0000-0000A61F0000}"/>
    <cellStyle name="Normal 7 2 2" xfId="168" xr:uid="{00000000-0005-0000-0000-0000A71F0000}"/>
    <cellStyle name="Normal 7 2 2 10" xfId="4958" xr:uid="{00000000-0005-0000-0000-0000A81F0000}"/>
    <cellStyle name="Normal 7 2 2 2" xfId="341" xr:uid="{00000000-0005-0000-0000-0000A91F0000}"/>
    <cellStyle name="Normal 7 2 2 2 2" xfId="570" xr:uid="{00000000-0005-0000-0000-0000AA1F0000}"/>
    <cellStyle name="Normal 7 2 2 2 2 2" xfId="1345" xr:uid="{00000000-0005-0000-0000-0000AB1F0000}"/>
    <cellStyle name="Normal 7 2 2 2 2 2 2" xfId="4220" xr:uid="{00000000-0005-0000-0000-0000AC1F0000}"/>
    <cellStyle name="Normal 7 2 2 2 2 2 2 2" xfId="8984" xr:uid="{00000000-0005-0000-0000-0000AD1F0000}"/>
    <cellStyle name="Normal 7 2 2 2 2 2 3" xfId="6086" xr:uid="{00000000-0005-0000-0000-0000AE1F0000}"/>
    <cellStyle name="Normal 7 2 2 2 2 3" xfId="3461" xr:uid="{00000000-0005-0000-0000-0000AF1F0000}"/>
    <cellStyle name="Normal 7 2 2 2 2 3 2" xfId="8229" xr:uid="{00000000-0005-0000-0000-0000B01F0000}"/>
    <cellStyle name="Normal 7 2 2 2 2 4" xfId="2306" xr:uid="{00000000-0005-0000-0000-0000B11F0000}"/>
    <cellStyle name="Normal 7 2 2 2 2 4 2" xfId="7069" xr:uid="{00000000-0005-0000-0000-0000B21F0000}"/>
    <cellStyle name="Normal 7 2 2 2 2 5" xfId="5314" xr:uid="{00000000-0005-0000-0000-0000B31F0000}"/>
    <cellStyle name="Normal 7 2 2 2 3" xfId="794" xr:uid="{00000000-0005-0000-0000-0000B41F0000}"/>
    <cellStyle name="Normal 7 2 2 2 3 2" xfId="1562" xr:uid="{00000000-0005-0000-0000-0000B51F0000}"/>
    <cellStyle name="Normal 7 2 2 2 3 2 2" xfId="4438" xr:uid="{00000000-0005-0000-0000-0000B61F0000}"/>
    <cellStyle name="Normal 7 2 2 2 3 2 2 2" xfId="9201" xr:uid="{00000000-0005-0000-0000-0000B71F0000}"/>
    <cellStyle name="Normal 7 2 2 2 3 2 3" xfId="6329" xr:uid="{00000000-0005-0000-0000-0000B81F0000}"/>
    <cellStyle name="Normal 7 2 2 2 3 3" xfId="2523" xr:uid="{00000000-0005-0000-0000-0000B91F0000}"/>
    <cellStyle name="Normal 7 2 2 2 3 3 2" xfId="7286" xr:uid="{00000000-0005-0000-0000-0000BA1F0000}"/>
    <cellStyle name="Normal 7 2 2 2 3 4" xfId="5557" xr:uid="{00000000-0005-0000-0000-0000BB1F0000}"/>
    <cellStyle name="Normal 7 2 2 2 4" xfId="1121" xr:uid="{00000000-0005-0000-0000-0000BC1F0000}"/>
    <cellStyle name="Normal 7 2 2 2 4 2" xfId="4764" xr:uid="{00000000-0005-0000-0000-0000BD1F0000}"/>
    <cellStyle name="Normal 7 2 2 2 4 2 2" xfId="9527" xr:uid="{00000000-0005-0000-0000-0000BE1F0000}"/>
    <cellStyle name="Normal 7 2 2 2 4 3" xfId="2843" xr:uid="{00000000-0005-0000-0000-0000BF1F0000}"/>
    <cellStyle name="Normal 7 2 2 2 4 3 2" xfId="7612" xr:uid="{00000000-0005-0000-0000-0000C01F0000}"/>
    <cellStyle name="Normal 7 2 2 2 4 4" xfId="5844" xr:uid="{00000000-0005-0000-0000-0000C11F0000}"/>
    <cellStyle name="Normal 7 2 2 2 5" xfId="3991" xr:uid="{00000000-0005-0000-0000-0000C21F0000}"/>
    <cellStyle name="Normal 7 2 2 2 5 2" xfId="8755" xr:uid="{00000000-0005-0000-0000-0000C31F0000}"/>
    <cellStyle name="Normal 7 2 2 2 6" xfId="3128" xr:uid="{00000000-0005-0000-0000-0000C41F0000}"/>
    <cellStyle name="Normal 7 2 2 2 6 2" xfId="7897" xr:uid="{00000000-0005-0000-0000-0000C51F0000}"/>
    <cellStyle name="Normal 7 2 2 2 7" xfId="2081" xr:uid="{00000000-0005-0000-0000-0000C61F0000}"/>
    <cellStyle name="Normal 7 2 2 2 7 2" xfId="6840" xr:uid="{00000000-0005-0000-0000-0000C71F0000}"/>
    <cellStyle name="Normal 7 2 2 2 8" xfId="5072" xr:uid="{00000000-0005-0000-0000-0000C81F0000}"/>
    <cellStyle name="Normal 7 2 2 3" xfId="497" xr:uid="{00000000-0005-0000-0000-0000C91F0000}"/>
    <cellStyle name="Normal 7 2 2 3 2" xfId="1273" xr:uid="{00000000-0005-0000-0000-0000CA1F0000}"/>
    <cellStyle name="Normal 7 2 2 3 2 2" xfId="4147" xr:uid="{00000000-0005-0000-0000-0000CB1F0000}"/>
    <cellStyle name="Normal 7 2 2 3 2 2 2" xfId="8911" xr:uid="{00000000-0005-0000-0000-0000CC1F0000}"/>
    <cellStyle name="Normal 7 2 2 3 2 3" xfId="5972" xr:uid="{00000000-0005-0000-0000-0000CD1F0000}"/>
    <cellStyle name="Normal 7 2 2 3 3" xfId="3287" xr:uid="{00000000-0005-0000-0000-0000CE1F0000}"/>
    <cellStyle name="Normal 7 2 2 3 3 2" xfId="8056" xr:uid="{00000000-0005-0000-0000-0000CF1F0000}"/>
    <cellStyle name="Normal 7 2 2 3 4" xfId="2233" xr:uid="{00000000-0005-0000-0000-0000D01F0000}"/>
    <cellStyle name="Normal 7 2 2 3 4 2" xfId="6996" xr:uid="{00000000-0005-0000-0000-0000D11F0000}"/>
    <cellStyle name="Normal 7 2 2 3 5" xfId="5200" xr:uid="{00000000-0005-0000-0000-0000D21F0000}"/>
    <cellStyle name="Normal 7 2 2 4" xfId="694" xr:uid="{00000000-0005-0000-0000-0000D31F0000}"/>
    <cellStyle name="Normal 7 2 2 4 2" xfId="1464" xr:uid="{00000000-0005-0000-0000-0000D41F0000}"/>
    <cellStyle name="Normal 7 2 2 4 2 2" xfId="4340" xr:uid="{00000000-0005-0000-0000-0000D51F0000}"/>
    <cellStyle name="Normal 7 2 2 4 2 2 2" xfId="9103" xr:uid="{00000000-0005-0000-0000-0000D61F0000}"/>
    <cellStyle name="Normal 7 2 2 4 2 3" xfId="6229" xr:uid="{00000000-0005-0000-0000-0000D71F0000}"/>
    <cellStyle name="Normal 7 2 2 4 3" xfId="2425" xr:uid="{00000000-0005-0000-0000-0000D81F0000}"/>
    <cellStyle name="Normal 7 2 2 4 3 2" xfId="7188" xr:uid="{00000000-0005-0000-0000-0000D91F0000}"/>
    <cellStyle name="Normal 7 2 2 4 4" xfId="5457" xr:uid="{00000000-0005-0000-0000-0000DA1F0000}"/>
    <cellStyle name="Normal 7 2 2 5" xfId="949" xr:uid="{00000000-0005-0000-0000-0000DB1F0000}"/>
    <cellStyle name="Normal 7 2 2 5 2" xfId="4593" xr:uid="{00000000-0005-0000-0000-0000DC1F0000}"/>
    <cellStyle name="Normal 7 2 2 5 2 2" xfId="9356" xr:uid="{00000000-0005-0000-0000-0000DD1F0000}"/>
    <cellStyle name="Normal 7 2 2 5 3" xfId="2677" xr:uid="{00000000-0005-0000-0000-0000DE1F0000}"/>
    <cellStyle name="Normal 7 2 2 5 3 2" xfId="7441" xr:uid="{00000000-0005-0000-0000-0000DF1F0000}"/>
    <cellStyle name="Normal 7 2 2 5 4" xfId="5730" xr:uid="{00000000-0005-0000-0000-0000E01F0000}"/>
    <cellStyle name="Normal 7 2 2 6" xfId="1923" xr:uid="{00000000-0005-0000-0000-0000E11F0000}"/>
    <cellStyle name="Normal 7 2 2 6 2" xfId="3825" xr:uid="{00000000-0005-0000-0000-0000E21F0000}"/>
    <cellStyle name="Normal 7 2 2 6 2 2" xfId="8593" xr:uid="{00000000-0005-0000-0000-0000E31F0000}"/>
    <cellStyle name="Normal 7 2 2 6 3" xfId="6678" xr:uid="{00000000-0005-0000-0000-0000E41F0000}"/>
    <cellStyle name="Normal 7 2 2 7" xfId="3634" xr:uid="{00000000-0005-0000-0000-0000E51F0000}"/>
    <cellStyle name="Normal 7 2 2 7 2" xfId="8402" xr:uid="{00000000-0005-0000-0000-0000E61F0000}"/>
    <cellStyle name="Normal 7 2 2 8" xfId="3027" xr:uid="{00000000-0005-0000-0000-0000E71F0000}"/>
    <cellStyle name="Normal 7 2 2 8 2" xfId="7796" xr:uid="{00000000-0005-0000-0000-0000E81F0000}"/>
    <cellStyle name="Normal 7 2 2 9" xfId="1717" xr:uid="{00000000-0005-0000-0000-0000E91F0000}"/>
    <cellStyle name="Normal 7 2 2 9 2" xfId="6487" xr:uid="{00000000-0005-0000-0000-0000EA1F0000}"/>
    <cellStyle name="Normal 7 2 3" xfId="258" xr:uid="{00000000-0005-0000-0000-0000EB1F0000}"/>
    <cellStyle name="Normal 7 2 3 2" xfId="426" xr:uid="{00000000-0005-0000-0000-0000EC1F0000}"/>
    <cellStyle name="Normal 7 2 3 2 2" xfId="1201" xr:uid="{00000000-0005-0000-0000-0000ED1F0000}"/>
    <cellStyle name="Normal 7 2 3 2 2 2" xfId="4844" xr:uid="{00000000-0005-0000-0000-0000EE1F0000}"/>
    <cellStyle name="Normal 7 2 3 2 2 2 2" xfId="9607" xr:uid="{00000000-0005-0000-0000-0000EF1F0000}"/>
    <cellStyle name="Normal 7 2 3 2 2 3" xfId="2923" xr:uid="{00000000-0005-0000-0000-0000F01F0000}"/>
    <cellStyle name="Normal 7 2 3 2 2 3 2" xfId="7692" xr:uid="{00000000-0005-0000-0000-0000F11F0000}"/>
    <cellStyle name="Normal 7 2 3 2 2 4" xfId="6036" xr:uid="{00000000-0005-0000-0000-0000F21F0000}"/>
    <cellStyle name="Normal 7 2 3 2 3" xfId="4076" xr:uid="{00000000-0005-0000-0000-0000F31F0000}"/>
    <cellStyle name="Normal 7 2 3 2 3 2" xfId="8840" xr:uid="{00000000-0005-0000-0000-0000F41F0000}"/>
    <cellStyle name="Normal 7 2 3 2 4" xfId="3548" xr:uid="{00000000-0005-0000-0000-0000F51F0000}"/>
    <cellStyle name="Normal 7 2 3 2 4 2" xfId="8316" xr:uid="{00000000-0005-0000-0000-0000F61F0000}"/>
    <cellStyle name="Normal 7 2 3 2 5" xfId="2163" xr:uid="{00000000-0005-0000-0000-0000F71F0000}"/>
    <cellStyle name="Normal 7 2 3 2 5 2" xfId="6925" xr:uid="{00000000-0005-0000-0000-0000F81F0000}"/>
    <cellStyle name="Normal 7 2 3 2 6" xfId="5264" xr:uid="{00000000-0005-0000-0000-0000F91F0000}"/>
    <cellStyle name="Normal 7 2 3 3" xfId="745" xr:uid="{00000000-0005-0000-0000-0000FA1F0000}"/>
    <cellStyle name="Normal 7 2 3 3 2" xfId="1513" xr:uid="{00000000-0005-0000-0000-0000FB1F0000}"/>
    <cellStyle name="Normal 7 2 3 3 2 2" xfId="4389" xr:uid="{00000000-0005-0000-0000-0000FC1F0000}"/>
    <cellStyle name="Normal 7 2 3 3 2 2 2" xfId="9152" xr:uid="{00000000-0005-0000-0000-0000FD1F0000}"/>
    <cellStyle name="Normal 7 2 3 3 2 3" xfId="6279" xr:uid="{00000000-0005-0000-0000-0000FE1F0000}"/>
    <cellStyle name="Normal 7 2 3 3 3" xfId="3375" xr:uid="{00000000-0005-0000-0000-0000FF1F0000}"/>
    <cellStyle name="Normal 7 2 3 3 3 2" xfId="8143" xr:uid="{00000000-0005-0000-0000-000000200000}"/>
    <cellStyle name="Normal 7 2 3 3 4" xfId="2474" xr:uid="{00000000-0005-0000-0000-000001200000}"/>
    <cellStyle name="Normal 7 2 3 3 4 2" xfId="7237" xr:uid="{00000000-0005-0000-0000-000002200000}"/>
    <cellStyle name="Normal 7 2 3 3 5" xfId="5507" xr:uid="{00000000-0005-0000-0000-000003200000}"/>
    <cellStyle name="Normal 7 2 3 4" xfId="1035" xr:uid="{00000000-0005-0000-0000-000004200000}"/>
    <cellStyle name="Normal 7 2 3 4 2" xfId="4678" xr:uid="{00000000-0005-0000-0000-000005200000}"/>
    <cellStyle name="Normal 7 2 3 4 2 2" xfId="9441" xr:uid="{00000000-0005-0000-0000-000006200000}"/>
    <cellStyle name="Normal 7 2 3 4 3" xfId="2758" xr:uid="{00000000-0005-0000-0000-000007200000}"/>
    <cellStyle name="Normal 7 2 3 4 3 2" xfId="7526" xr:uid="{00000000-0005-0000-0000-000008200000}"/>
    <cellStyle name="Normal 7 2 3 4 4" xfId="5794" xr:uid="{00000000-0005-0000-0000-000009200000}"/>
    <cellStyle name="Normal 7 2 3 5" xfId="2001" xr:uid="{00000000-0005-0000-0000-00000A200000}"/>
    <cellStyle name="Normal 7 2 3 5 2" xfId="3908" xr:uid="{00000000-0005-0000-0000-00000B200000}"/>
    <cellStyle name="Normal 7 2 3 5 2 2" xfId="8672" xr:uid="{00000000-0005-0000-0000-00000C200000}"/>
    <cellStyle name="Normal 7 2 3 5 3" xfId="6757" xr:uid="{00000000-0005-0000-0000-00000D200000}"/>
    <cellStyle name="Normal 7 2 3 6" xfId="3721" xr:uid="{00000000-0005-0000-0000-00000E200000}"/>
    <cellStyle name="Normal 7 2 3 6 2" xfId="8489" xr:uid="{00000000-0005-0000-0000-00000F200000}"/>
    <cellStyle name="Normal 7 2 3 7" xfId="3078" xr:uid="{00000000-0005-0000-0000-000010200000}"/>
    <cellStyle name="Normal 7 2 3 7 2" xfId="7847" xr:uid="{00000000-0005-0000-0000-000011200000}"/>
    <cellStyle name="Normal 7 2 3 8" xfId="1803" xr:uid="{00000000-0005-0000-0000-000012200000}"/>
    <cellStyle name="Normal 7 2 3 8 2" xfId="6574" xr:uid="{00000000-0005-0000-0000-000013200000}"/>
    <cellStyle name="Normal 7 2 3 9" xfId="5022" xr:uid="{00000000-0005-0000-0000-000014200000}"/>
    <cellStyle name="Normal 7 2 4" xfId="295" xr:uid="{00000000-0005-0000-0000-000015200000}"/>
    <cellStyle name="Normal 7 2 4 2" xfId="863" xr:uid="{00000000-0005-0000-0000-000016200000}"/>
    <cellStyle name="Normal 7 2 4 2 2" xfId="1631" xr:uid="{00000000-0005-0000-0000-000017200000}"/>
    <cellStyle name="Normal 7 2 4 2 2 2" xfId="4507" xr:uid="{00000000-0005-0000-0000-000018200000}"/>
    <cellStyle name="Normal 7 2 4 2 2 2 2" xfId="9270" xr:uid="{00000000-0005-0000-0000-000019200000}"/>
    <cellStyle name="Normal 7 2 4 2 2 3" xfId="6401" xr:uid="{00000000-0005-0000-0000-00001A200000}"/>
    <cellStyle name="Normal 7 2 4 2 3" xfId="3412" xr:uid="{00000000-0005-0000-0000-00001B200000}"/>
    <cellStyle name="Normal 7 2 4 2 3 2" xfId="8180" xr:uid="{00000000-0005-0000-0000-00001C200000}"/>
    <cellStyle name="Normal 7 2 4 2 4" xfId="2592" xr:uid="{00000000-0005-0000-0000-00001D200000}"/>
    <cellStyle name="Normal 7 2 4 2 4 2" xfId="7355" xr:uid="{00000000-0005-0000-0000-00001E200000}"/>
    <cellStyle name="Normal 7 2 4 2 5" xfId="5629" xr:uid="{00000000-0005-0000-0000-00001F200000}"/>
    <cellStyle name="Normal 7 2 4 3" xfId="1072" xr:uid="{00000000-0005-0000-0000-000020200000}"/>
    <cellStyle name="Normal 7 2 4 3 2" xfId="4715" xr:uid="{00000000-0005-0000-0000-000021200000}"/>
    <cellStyle name="Normal 7 2 4 3 2 2" xfId="9478" xr:uid="{00000000-0005-0000-0000-000022200000}"/>
    <cellStyle name="Normal 7 2 4 3 3" xfId="2794" xr:uid="{00000000-0005-0000-0000-000023200000}"/>
    <cellStyle name="Normal 7 2 4 3 3 2" xfId="7563" xr:uid="{00000000-0005-0000-0000-000024200000}"/>
    <cellStyle name="Normal 7 2 4 3 4" xfId="5922" xr:uid="{00000000-0005-0000-0000-000025200000}"/>
    <cellStyle name="Normal 7 2 4 4" xfId="3945" xr:uid="{00000000-0005-0000-0000-000026200000}"/>
    <cellStyle name="Normal 7 2 4 4 2" xfId="8709" xr:uid="{00000000-0005-0000-0000-000027200000}"/>
    <cellStyle name="Normal 7 2 4 5" xfId="3201" xr:uid="{00000000-0005-0000-0000-000028200000}"/>
    <cellStyle name="Normal 7 2 4 5 2" xfId="7970" xr:uid="{00000000-0005-0000-0000-000029200000}"/>
    <cellStyle name="Normal 7 2 4 6" xfId="2036" xr:uid="{00000000-0005-0000-0000-00002A200000}"/>
    <cellStyle name="Normal 7 2 4 6 2" xfId="6794" xr:uid="{00000000-0005-0000-0000-00002B200000}"/>
    <cellStyle name="Normal 7 2 4 7" xfId="5150" xr:uid="{00000000-0005-0000-0000-00002C200000}"/>
    <cellStyle name="Normal 7 2 5" xfId="628" xr:uid="{00000000-0005-0000-0000-00002D200000}"/>
    <cellStyle name="Normal 7 2 5 2" xfId="1399" xr:uid="{00000000-0005-0000-0000-00002E200000}"/>
    <cellStyle name="Normal 7 2 5 2 2" xfId="4275" xr:uid="{00000000-0005-0000-0000-00002F200000}"/>
    <cellStyle name="Normal 7 2 5 2 2 2" xfId="9038" xr:uid="{00000000-0005-0000-0000-000030200000}"/>
    <cellStyle name="Normal 7 2 5 2 3" xfId="6163" xr:uid="{00000000-0005-0000-0000-000031200000}"/>
    <cellStyle name="Normal 7 2 5 3" xfId="3238" xr:uid="{00000000-0005-0000-0000-000032200000}"/>
    <cellStyle name="Normal 7 2 5 3 2" xfId="8007" xr:uid="{00000000-0005-0000-0000-000033200000}"/>
    <cellStyle name="Normal 7 2 5 4" xfId="2360" xr:uid="{00000000-0005-0000-0000-000034200000}"/>
    <cellStyle name="Normal 7 2 5 4 2" xfId="7123" xr:uid="{00000000-0005-0000-0000-000035200000}"/>
    <cellStyle name="Normal 7 2 5 5" xfId="5391" xr:uid="{00000000-0005-0000-0000-000036200000}"/>
    <cellStyle name="Normal 7 2 6" xfId="900" xr:uid="{00000000-0005-0000-0000-000037200000}"/>
    <cellStyle name="Normal 7 2 6 2" xfId="4544" xr:uid="{00000000-0005-0000-0000-000038200000}"/>
    <cellStyle name="Normal 7 2 6 2 2" xfId="9307" xr:uid="{00000000-0005-0000-0000-000039200000}"/>
    <cellStyle name="Normal 7 2 6 3" xfId="2628" xr:uid="{00000000-0005-0000-0000-00003A200000}"/>
    <cellStyle name="Normal 7 2 6 3 2" xfId="7392" xr:uid="{00000000-0005-0000-0000-00003B200000}"/>
    <cellStyle name="Normal 7 2 6 4" xfId="5680" xr:uid="{00000000-0005-0000-0000-00003C200000}"/>
    <cellStyle name="Normal 7 2 7" xfId="1854" xr:uid="{00000000-0005-0000-0000-00003D200000}"/>
    <cellStyle name="Normal 7 2 7 2" xfId="3771" xr:uid="{00000000-0005-0000-0000-00003E200000}"/>
    <cellStyle name="Normal 7 2 7 2 2" xfId="8539" xr:uid="{00000000-0005-0000-0000-00003F200000}"/>
    <cellStyle name="Normal 7 2 7 3" xfId="6624" xr:uid="{00000000-0005-0000-0000-000040200000}"/>
    <cellStyle name="Normal 7 2 8" xfId="3585" xr:uid="{00000000-0005-0000-0000-000041200000}"/>
    <cellStyle name="Normal 7 2 8 2" xfId="8353" xr:uid="{00000000-0005-0000-0000-000042200000}"/>
    <cellStyle name="Normal 7 2 9" xfId="2967" xr:uid="{00000000-0005-0000-0000-000043200000}"/>
    <cellStyle name="Normal 7 2 9 2" xfId="7736" xr:uid="{00000000-0005-0000-0000-000044200000}"/>
    <cellStyle name="Normal 7 3" xfId="167" xr:uid="{00000000-0005-0000-0000-000045200000}"/>
    <cellStyle name="Normal 7 3 10" xfId="4957" xr:uid="{00000000-0005-0000-0000-000046200000}"/>
    <cellStyle name="Normal 7 3 2" xfId="340" xr:uid="{00000000-0005-0000-0000-000047200000}"/>
    <cellStyle name="Normal 7 3 2 2" xfId="569" xr:uid="{00000000-0005-0000-0000-000048200000}"/>
    <cellStyle name="Normal 7 3 2 2 2" xfId="1344" xr:uid="{00000000-0005-0000-0000-000049200000}"/>
    <cellStyle name="Normal 7 3 2 2 2 2" xfId="4219" xr:uid="{00000000-0005-0000-0000-00004A200000}"/>
    <cellStyle name="Normal 7 3 2 2 2 2 2" xfId="8983" xr:uid="{00000000-0005-0000-0000-00004B200000}"/>
    <cellStyle name="Normal 7 3 2 2 2 3" xfId="6085" xr:uid="{00000000-0005-0000-0000-00004C200000}"/>
    <cellStyle name="Normal 7 3 2 2 3" xfId="3460" xr:uid="{00000000-0005-0000-0000-00004D200000}"/>
    <cellStyle name="Normal 7 3 2 2 3 2" xfId="8228" xr:uid="{00000000-0005-0000-0000-00004E200000}"/>
    <cellStyle name="Normal 7 3 2 2 4" xfId="2305" xr:uid="{00000000-0005-0000-0000-00004F200000}"/>
    <cellStyle name="Normal 7 3 2 2 4 2" xfId="7068" xr:uid="{00000000-0005-0000-0000-000050200000}"/>
    <cellStyle name="Normal 7 3 2 2 5" xfId="5313" xr:uid="{00000000-0005-0000-0000-000051200000}"/>
    <cellStyle name="Normal 7 3 2 3" xfId="793" xr:uid="{00000000-0005-0000-0000-000052200000}"/>
    <cellStyle name="Normal 7 3 2 3 2" xfId="1561" xr:uid="{00000000-0005-0000-0000-000053200000}"/>
    <cellStyle name="Normal 7 3 2 3 2 2" xfId="4437" xr:uid="{00000000-0005-0000-0000-000054200000}"/>
    <cellStyle name="Normal 7 3 2 3 2 2 2" xfId="9200" xr:uid="{00000000-0005-0000-0000-000055200000}"/>
    <cellStyle name="Normal 7 3 2 3 2 3" xfId="6328" xr:uid="{00000000-0005-0000-0000-000056200000}"/>
    <cellStyle name="Normal 7 3 2 3 3" xfId="2522" xr:uid="{00000000-0005-0000-0000-000057200000}"/>
    <cellStyle name="Normal 7 3 2 3 3 2" xfId="7285" xr:uid="{00000000-0005-0000-0000-000058200000}"/>
    <cellStyle name="Normal 7 3 2 3 4" xfId="5556" xr:uid="{00000000-0005-0000-0000-000059200000}"/>
    <cellStyle name="Normal 7 3 2 4" xfId="1120" xr:uid="{00000000-0005-0000-0000-00005A200000}"/>
    <cellStyle name="Normal 7 3 2 4 2" xfId="4763" xr:uid="{00000000-0005-0000-0000-00005B200000}"/>
    <cellStyle name="Normal 7 3 2 4 2 2" xfId="9526" xr:uid="{00000000-0005-0000-0000-00005C200000}"/>
    <cellStyle name="Normal 7 3 2 4 3" xfId="2842" xr:uid="{00000000-0005-0000-0000-00005D200000}"/>
    <cellStyle name="Normal 7 3 2 4 3 2" xfId="7611" xr:uid="{00000000-0005-0000-0000-00005E200000}"/>
    <cellStyle name="Normal 7 3 2 4 4" xfId="5843" xr:uid="{00000000-0005-0000-0000-00005F200000}"/>
    <cellStyle name="Normal 7 3 2 5" xfId="3990" xr:uid="{00000000-0005-0000-0000-000060200000}"/>
    <cellStyle name="Normal 7 3 2 5 2" xfId="8754" xr:uid="{00000000-0005-0000-0000-000061200000}"/>
    <cellStyle name="Normal 7 3 2 6" xfId="3127" xr:uid="{00000000-0005-0000-0000-000062200000}"/>
    <cellStyle name="Normal 7 3 2 6 2" xfId="7896" xr:uid="{00000000-0005-0000-0000-000063200000}"/>
    <cellStyle name="Normal 7 3 2 7" xfId="2080" xr:uid="{00000000-0005-0000-0000-000064200000}"/>
    <cellStyle name="Normal 7 3 2 7 2" xfId="6839" xr:uid="{00000000-0005-0000-0000-000065200000}"/>
    <cellStyle name="Normal 7 3 2 8" xfId="5071" xr:uid="{00000000-0005-0000-0000-000066200000}"/>
    <cellStyle name="Normal 7 3 3" xfId="496" xr:uid="{00000000-0005-0000-0000-000067200000}"/>
    <cellStyle name="Normal 7 3 3 2" xfId="1272" xr:uid="{00000000-0005-0000-0000-000068200000}"/>
    <cellStyle name="Normal 7 3 3 2 2" xfId="4146" xr:uid="{00000000-0005-0000-0000-000069200000}"/>
    <cellStyle name="Normal 7 3 3 2 2 2" xfId="8910" xr:uid="{00000000-0005-0000-0000-00006A200000}"/>
    <cellStyle name="Normal 7 3 3 2 3" xfId="5971" xr:uid="{00000000-0005-0000-0000-00006B200000}"/>
    <cellStyle name="Normal 7 3 3 3" xfId="3286" xr:uid="{00000000-0005-0000-0000-00006C200000}"/>
    <cellStyle name="Normal 7 3 3 3 2" xfId="8055" xr:uid="{00000000-0005-0000-0000-00006D200000}"/>
    <cellStyle name="Normal 7 3 3 4" xfId="2232" xr:uid="{00000000-0005-0000-0000-00006E200000}"/>
    <cellStyle name="Normal 7 3 3 4 2" xfId="6995" xr:uid="{00000000-0005-0000-0000-00006F200000}"/>
    <cellStyle name="Normal 7 3 3 5" xfId="5199" xr:uid="{00000000-0005-0000-0000-000070200000}"/>
    <cellStyle name="Normal 7 3 4" xfId="693" xr:uid="{00000000-0005-0000-0000-000071200000}"/>
    <cellStyle name="Normal 7 3 4 2" xfId="1463" xr:uid="{00000000-0005-0000-0000-000072200000}"/>
    <cellStyle name="Normal 7 3 4 2 2" xfId="4339" xr:uid="{00000000-0005-0000-0000-000073200000}"/>
    <cellStyle name="Normal 7 3 4 2 2 2" xfId="9102" xr:uid="{00000000-0005-0000-0000-000074200000}"/>
    <cellStyle name="Normal 7 3 4 2 3" xfId="6228" xr:uid="{00000000-0005-0000-0000-000075200000}"/>
    <cellStyle name="Normal 7 3 4 3" xfId="2424" xr:uid="{00000000-0005-0000-0000-000076200000}"/>
    <cellStyle name="Normal 7 3 4 3 2" xfId="7187" xr:uid="{00000000-0005-0000-0000-000077200000}"/>
    <cellStyle name="Normal 7 3 4 4" xfId="5456" xr:uid="{00000000-0005-0000-0000-000078200000}"/>
    <cellStyle name="Normal 7 3 5" xfId="948" xr:uid="{00000000-0005-0000-0000-000079200000}"/>
    <cellStyle name="Normal 7 3 5 2" xfId="4592" xr:uid="{00000000-0005-0000-0000-00007A200000}"/>
    <cellStyle name="Normal 7 3 5 2 2" xfId="9355" xr:uid="{00000000-0005-0000-0000-00007B200000}"/>
    <cellStyle name="Normal 7 3 5 3" xfId="2676" xr:uid="{00000000-0005-0000-0000-00007C200000}"/>
    <cellStyle name="Normal 7 3 5 3 2" xfId="7440" xr:uid="{00000000-0005-0000-0000-00007D200000}"/>
    <cellStyle name="Normal 7 3 5 4" xfId="5729" xr:uid="{00000000-0005-0000-0000-00007E200000}"/>
    <cellStyle name="Normal 7 3 6" xfId="1922" xr:uid="{00000000-0005-0000-0000-00007F200000}"/>
    <cellStyle name="Normal 7 3 6 2" xfId="3824" xr:uid="{00000000-0005-0000-0000-000080200000}"/>
    <cellStyle name="Normal 7 3 6 2 2" xfId="8592" xr:uid="{00000000-0005-0000-0000-000081200000}"/>
    <cellStyle name="Normal 7 3 6 3" xfId="6677" xr:uid="{00000000-0005-0000-0000-000082200000}"/>
    <cellStyle name="Normal 7 3 7" xfId="3633" xr:uid="{00000000-0005-0000-0000-000083200000}"/>
    <cellStyle name="Normal 7 3 7 2" xfId="8401" xr:uid="{00000000-0005-0000-0000-000084200000}"/>
    <cellStyle name="Normal 7 3 8" xfId="3026" xr:uid="{00000000-0005-0000-0000-000085200000}"/>
    <cellStyle name="Normal 7 3 8 2" xfId="7795" xr:uid="{00000000-0005-0000-0000-000086200000}"/>
    <cellStyle name="Normal 7 3 9" xfId="1716" xr:uid="{00000000-0005-0000-0000-000087200000}"/>
    <cellStyle name="Normal 7 3 9 2" xfId="6486" xr:uid="{00000000-0005-0000-0000-000088200000}"/>
    <cellStyle name="Normal 7 4" xfId="257" xr:uid="{00000000-0005-0000-0000-000089200000}"/>
    <cellStyle name="Normal 7 4 2" xfId="425" xr:uid="{00000000-0005-0000-0000-00008A200000}"/>
    <cellStyle name="Normal 7 4 2 2" xfId="1200" xr:uid="{00000000-0005-0000-0000-00008B200000}"/>
    <cellStyle name="Normal 7 4 2 2 2" xfId="4843" xr:uid="{00000000-0005-0000-0000-00008C200000}"/>
    <cellStyle name="Normal 7 4 2 2 2 2" xfId="9606" xr:uid="{00000000-0005-0000-0000-00008D200000}"/>
    <cellStyle name="Normal 7 4 2 2 3" xfId="2922" xr:uid="{00000000-0005-0000-0000-00008E200000}"/>
    <cellStyle name="Normal 7 4 2 2 3 2" xfId="7691" xr:uid="{00000000-0005-0000-0000-00008F200000}"/>
    <cellStyle name="Normal 7 4 2 2 4" xfId="6035" xr:uid="{00000000-0005-0000-0000-000090200000}"/>
    <cellStyle name="Normal 7 4 2 3" xfId="4075" xr:uid="{00000000-0005-0000-0000-000091200000}"/>
    <cellStyle name="Normal 7 4 2 3 2" xfId="8839" xr:uid="{00000000-0005-0000-0000-000092200000}"/>
    <cellStyle name="Normal 7 4 2 4" xfId="3547" xr:uid="{00000000-0005-0000-0000-000093200000}"/>
    <cellStyle name="Normal 7 4 2 4 2" xfId="8315" xr:uid="{00000000-0005-0000-0000-000094200000}"/>
    <cellStyle name="Normal 7 4 2 5" xfId="2162" xr:uid="{00000000-0005-0000-0000-000095200000}"/>
    <cellStyle name="Normal 7 4 2 5 2" xfId="6924" xr:uid="{00000000-0005-0000-0000-000096200000}"/>
    <cellStyle name="Normal 7 4 2 6" xfId="5263" xr:uid="{00000000-0005-0000-0000-000097200000}"/>
    <cellStyle name="Normal 7 4 3" xfId="744" xr:uid="{00000000-0005-0000-0000-000098200000}"/>
    <cellStyle name="Normal 7 4 3 2" xfId="1512" xr:uid="{00000000-0005-0000-0000-000099200000}"/>
    <cellStyle name="Normal 7 4 3 2 2" xfId="4388" xr:uid="{00000000-0005-0000-0000-00009A200000}"/>
    <cellStyle name="Normal 7 4 3 2 2 2" xfId="9151" xr:uid="{00000000-0005-0000-0000-00009B200000}"/>
    <cellStyle name="Normal 7 4 3 2 3" xfId="6278" xr:uid="{00000000-0005-0000-0000-00009C200000}"/>
    <cellStyle name="Normal 7 4 3 3" xfId="3374" xr:uid="{00000000-0005-0000-0000-00009D200000}"/>
    <cellStyle name="Normal 7 4 3 3 2" xfId="8142" xr:uid="{00000000-0005-0000-0000-00009E200000}"/>
    <cellStyle name="Normal 7 4 3 4" xfId="2473" xr:uid="{00000000-0005-0000-0000-00009F200000}"/>
    <cellStyle name="Normal 7 4 3 4 2" xfId="7236" xr:uid="{00000000-0005-0000-0000-0000A0200000}"/>
    <cellStyle name="Normal 7 4 3 5" xfId="5506" xr:uid="{00000000-0005-0000-0000-0000A1200000}"/>
    <cellStyle name="Normal 7 4 4" xfId="1034" xr:uid="{00000000-0005-0000-0000-0000A2200000}"/>
    <cellStyle name="Normal 7 4 4 2" xfId="4677" xr:uid="{00000000-0005-0000-0000-0000A3200000}"/>
    <cellStyle name="Normal 7 4 4 2 2" xfId="9440" xr:uid="{00000000-0005-0000-0000-0000A4200000}"/>
    <cellStyle name="Normal 7 4 4 3" xfId="2757" xr:uid="{00000000-0005-0000-0000-0000A5200000}"/>
    <cellStyle name="Normal 7 4 4 3 2" xfId="7525" xr:uid="{00000000-0005-0000-0000-0000A6200000}"/>
    <cellStyle name="Normal 7 4 4 4" xfId="5793" xr:uid="{00000000-0005-0000-0000-0000A7200000}"/>
    <cellStyle name="Normal 7 4 5" xfId="2000" xr:uid="{00000000-0005-0000-0000-0000A8200000}"/>
    <cellStyle name="Normal 7 4 5 2" xfId="3907" xr:uid="{00000000-0005-0000-0000-0000A9200000}"/>
    <cellStyle name="Normal 7 4 5 2 2" xfId="8671" xr:uid="{00000000-0005-0000-0000-0000AA200000}"/>
    <cellStyle name="Normal 7 4 5 3" xfId="6756" xr:uid="{00000000-0005-0000-0000-0000AB200000}"/>
    <cellStyle name="Normal 7 4 6" xfId="3720" xr:uid="{00000000-0005-0000-0000-0000AC200000}"/>
    <cellStyle name="Normal 7 4 6 2" xfId="8488" xr:uid="{00000000-0005-0000-0000-0000AD200000}"/>
    <cellStyle name="Normal 7 4 7" xfId="3077" xr:uid="{00000000-0005-0000-0000-0000AE200000}"/>
    <cellStyle name="Normal 7 4 7 2" xfId="7846" xr:uid="{00000000-0005-0000-0000-0000AF200000}"/>
    <cellStyle name="Normal 7 4 8" xfId="1802" xr:uid="{00000000-0005-0000-0000-0000B0200000}"/>
    <cellStyle name="Normal 7 4 8 2" xfId="6573" xr:uid="{00000000-0005-0000-0000-0000B1200000}"/>
    <cellStyle name="Normal 7 4 9" xfId="5021" xr:uid="{00000000-0005-0000-0000-0000B2200000}"/>
    <cellStyle name="Normal 7 5" xfId="294" xr:uid="{00000000-0005-0000-0000-0000B3200000}"/>
    <cellStyle name="Normal 7 5 2" xfId="862" xr:uid="{00000000-0005-0000-0000-0000B4200000}"/>
    <cellStyle name="Normal 7 5 2 2" xfId="1630" xr:uid="{00000000-0005-0000-0000-0000B5200000}"/>
    <cellStyle name="Normal 7 5 2 2 2" xfId="4506" xr:uid="{00000000-0005-0000-0000-0000B6200000}"/>
    <cellStyle name="Normal 7 5 2 2 2 2" xfId="9269" xr:uid="{00000000-0005-0000-0000-0000B7200000}"/>
    <cellStyle name="Normal 7 5 2 2 3" xfId="6400" xr:uid="{00000000-0005-0000-0000-0000B8200000}"/>
    <cellStyle name="Normal 7 5 2 3" xfId="3411" xr:uid="{00000000-0005-0000-0000-0000B9200000}"/>
    <cellStyle name="Normal 7 5 2 3 2" xfId="8179" xr:uid="{00000000-0005-0000-0000-0000BA200000}"/>
    <cellStyle name="Normal 7 5 2 4" xfId="2591" xr:uid="{00000000-0005-0000-0000-0000BB200000}"/>
    <cellStyle name="Normal 7 5 2 4 2" xfId="7354" xr:uid="{00000000-0005-0000-0000-0000BC200000}"/>
    <cellStyle name="Normal 7 5 2 5" xfId="5628" xr:uid="{00000000-0005-0000-0000-0000BD200000}"/>
    <cellStyle name="Normal 7 5 3" xfId="1071" xr:uid="{00000000-0005-0000-0000-0000BE200000}"/>
    <cellStyle name="Normal 7 5 3 2" xfId="4714" xr:uid="{00000000-0005-0000-0000-0000BF200000}"/>
    <cellStyle name="Normal 7 5 3 2 2" xfId="9477" xr:uid="{00000000-0005-0000-0000-0000C0200000}"/>
    <cellStyle name="Normal 7 5 3 3" xfId="2793" xr:uid="{00000000-0005-0000-0000-0000C1200000}"/>
    <cellStyle name="Normal 7 5 3 3 2" xfId="7562" xr:uid="{00000000-0005-0000-0000-0000C2200000}"/>
    <cellStyle name="Normal 7 5 3 4" xfId="5921" xr:uid="{00000000-0005-0000-0000-0000C3200000}"/>
    <cellStyle name="Normal 7 5 4" xfId="3944" xr:uid="{00000000-0005-0000-0000-0000C4200000}"/>
    <cellStyle name="Normal 7 5 4 2" xfId="8708" xr:uid="{00000000-0005-0000-0000-0000C5200000}"/>
    <cellStyle name="Normal 7 5 5" xfId="3200" xr:uid="{00000000-0005-0000-0000-0000C6200000}"/>
    <cellStyle name="Normal 7 5 5 2" xfId="7969" xr:uid="{00000000-0005-0000-0000-0000C7200000}"/>
    <cellStyle name="Normal 7 5 6" xfId="2035" xr:uid="{00000000-0005-0000-0000-0000C8200000}"/>
    <cellStyle name="Normal 7 5 6 2" xfId="6793" xr:uid="{00000000-0005-0000-0000-0000C9200000}"/>
    <cellStyle name="Normal 7 5 7" xfId="5149" xr:uid="{00000000-0005-0000-0000-0000CA200000}"/>
    <cellStyle name="Normal 7 6" xfId="627" xr:uid="{00000000-0005-0000-0000-0000CB200000}"/>
    <cellStyle name="Normal 7 6 2" xfId="1398" xr:uid="{00000000-0005-0000-0000-0000CC200000}"/>
    <cellStyle name="Normal 7 6 2 2" xfId="4274" xr:uid="{00000000-0005-0000-0000-0000CD200000}"/>
    <cellStyle name="Normal 7 6 2 2 2" xfId="9037" xr:uid="{00000000-0005-0000-0000-0000CE200000}"/>
    <cellStyle name="Normal 7 6 2 3" xfId="6162" xr:uid="{00000000-0005-0000-0000-0000CF200000}"/>
    <cellStyle name="Normal 7 6 3" xfId="3237" xr:uid="{00000000-0005-0000-0000-0000D0200000}"/>
    <cellStyle name="Normal 7 6 3 2" xfId="8006" xr:uid="{00000000-0005-0000-0000-0000D1200000}"/>
    <cellStyle name="Normal 7 6 4" xfId="2359" xr:uid="{00000000-0005-0000-0000-0000D2200000}"/>
    <cellStyle name="Normal 7 6 4 2" xfId="7122" xr:uid="{00000000-0005-0000-0000-0000D3200000}"/>
    <cellStyle name="Normal 7 6 5" xfId="5390" xr:uid="{00000000-0005-0000-0000-0000D4200000}"/>
    <cellStyle name="Normal 7 7" xfId="899" xr:uid="{00000000-0005-0000-0000-0000D5200000}"/>
    <cellStyle name="Normal 7 7 2" xfId="4543" xr:uid="{00000000-0005-0000-0000-0000D6200000}"/>
    <cellStyle name="Normal 7 7 2 2" xfId="9306" xr:uid="{00000000-0005-0000-0000-0000D7200000}"/>
    <cellStyle name="Normal 7 7 3" xfId="2627" xr:uid="{00000000-0005-0000-0000-0000D8200000}"/>
    <cellStyle name="Normal 7 7 3 2" xfId="7391" xr:uid="{00000000-0005-0000-0000-0000D9200000}"/>
    <cellStyle name="Normal 7 7 4" xfId="5679" xr:uid="{00000000-0005-0000-0000-0000DA200000}"/>
    <cellStyle name="Normal 7 8" xfId="1853" xr:uid="{00000000-0005-0000-0000-0000DB200000}"/>
    <cellStyle name="Normal 7 8 2" xfId="3770" xr:uid="{00000000-0005-0000-0000-0000DC200000}"/>
    <cellStyle name="Normal 7 8 2 2" xfId="8538" xr:uid="{00000000-0005-0000-0000-0000DD200000}"/>
    <cellStyle name="Normal 7 8 3" xfId="6623" xr:uid="{00000000-0005-0000-0000-0000DE200000}"/>
    <cellStyle name="Normal 7 9" xfId="3584" xr:uid="{00000000-0005-0000-0000-0000DF200000}"/>
    <cellStyle name="Normal 7 9 2" xfId="8352" xr:uid="{00000000-0005-0000-0000-0000E0200000}"/>
    <cellStyle name="Normal 8" xfId="92" xr:uid="{00000000-0005-0000-0000-0000E1200000}"/>
    <cellStyle name="Normal 8 10" xfId="1669" xr:uid="{00000000-0005-0000-0000-0000E2200000}"/>
    <cellStyle name="Normal 8 10 2" xfId="6439" xr:uid="{00000000-0005-0000-0000-0000E3200000}"/>
    <cellStyle name="Normal 8 11" xfId="4909" xr:uid="{00000000-0005-0000-0000-0000E4200000}"/>
    <cellStyle name="Normal 8 2" xfId="169" xr:uid="{00000000-0005-0000-0000-0000E5200000}"/>
    <cellStyle name="Normal 8 2 10" xfId="4959" xr:uid="{00000000-0005-0000-0000-0000E6200000}"/>
    <cellStyle name="Normal 8 2 2" xfId="342" xr:uid="{00000000-0005-0000-0000-0000E7200000}"/>
    <cellStyle name="Normal 8 2 2 2" xfId="571" xr:uid="{00000000-0005-0000-0000-0000E8200000}"/>
    <cellStyle name="Normal 8 2 2 2 2" xfId="1346" xr:uid="{00000000-0005-0000-0000-0000E9200000}"/>
    <cellStyle name="Normal 8 2 2 2 2 2" xfId="4221" xr:uid="{00000000-0005-0000-0000-0000EA200000}"/>
    <cellStyle name="Normal 8 2 2 2 2 2 2" xfId="8985" xr:uid="{00000000-0005-0000-0000-0000EB200000}"/>
    <cellStyle name="Normal 8 2 2 2 2 3" xfId="6087" xr:uid="{00000000-0005-0000-0000-0000EC200000}"/>
    <cellStyle name="Normal 8 2 2 2 3" xfId="3462" xr:uid="{00000000-0005-0000-0000-0000ED200000}"/>
    <cellStyle name="Normal 8 2 2 2 3 2" xfId="8230" xr:uid="{00000000-0005-0000-0000-0000EE200000}"/>
    <cellStyle name="Normal 8 2 2 2 4" xfId="2307" xr:uid="{00000000-0005-0000-0000-0000EF200000}"/>
    <cellStyle name="Normal 8 2 2 2 4 2" xfId="7070" xr:uid="{00000000-0005-0000-0000-0000F0200000}"/>
    <cellStyle name="Normal 8 2 2 2 5" xfId="5315" xr:uid="{00000000-0005-0000-0000-0000F1200000}"/>
    <cellStyle name="Normal 8 2 2 3" xfId="795" xr:uid="{00000000-0005-0000-0000-0000F2200000}"/>
    <cellStyle name="Normal 8 2 2 3 2" xfId="1563" xr:uid="{00000000-0005-0000-0000-0000F3200000}"/>
    <cellStyle name="Normal 8 2 2 3 2 2" xfId="4439" xr:uid="{00000000-0005-0000-0000-0000F4200000}"/>
    <cellStyle name="Normal 8 2 2 3 2 2 2" xfId="9202" xr:uid="{00000000-0005-0000-0000-0000F5200000}"/>
    <cellStyle name="Normal 8 2 2 3 2 3" xfId="6330" xr:uid="{00000000-0005-0000-0000-0000F6200000}"/>
    <cellStyle name="Normal 8 2 2 3 3" xfId="2524" xr:uid="{00000000-0005-0000-0000-0000F7200000}"/>
    <cellStyle name="Normal 8 2 2 3 3 2" xfId="7287" xr:uid="{00000000-0005-0000-0000-0000F8200000}"/>
    <cellStyle name="Normal 8 2 2 3 4" xfId="5558" xr:uid="{00000000-0005-0000-0000-0000F9200000}"/>
    <cellStyle name="Normal 8 2 2 4" xfId="1122" xr:uid="{00000000-0005-0000-0000-0000FA200000}"/>
    <cellStyle name="Normal 8 2 2 4 2" xfId="4765" xr:uid="{00000000-0005-0000-0000-0000FB200000}"/>
    <cellStyle name="Normal 8 2 2 4 2 2" xfId="9528" xr:uid="{00000000-0005-0000-0000-0000FC200000}"/>
    <cellStyle name="Normal 8 2 2 4 3" xfId="2844" xr:uid="{00000000-0005-0000-0000-0000FD200000}"/>
    <cellStyle name="Normal 8 2 2 4 3 2" xfId="7613" xr:uid="{00000000-0005-0000-0000-0000FE200000}"/>
    <cellStyle name="Normal 8 2 2 4 4" xfId="5845" xr:uid="{00000000-0005-0000-0000-0000FF200000}"/>
    <cellStyle name="Normal 8 2 2 5" xfId="3992" xr:uid="{00000000-0005-0000-0000-000000210000}"/>
    <cellStyle name="Normal 8 2 2 5 2" xfId="8756" xr:uid="{00000000-0005-0000-0000-000001210000}"/>
    <cellStyle name="Normal 8 2 2 6" xfId="3129" xr:uid="{00000000-0005-0000-0000-000002210000}"/>
    <cellStyle name="Normal 8 2 2 6 2" xfId="7898" xr:uid="{00000000-0005-0000-0000-000003210000}"/>
    <cellStyle name="Normal 8 2 2 7" xfId="2082" xr:uid="{00000000-0005-0000-0000-000004210000}"/>
    <cellStyle name="Normal 8 2 2 7 2" xfId="6841" xr:uid="{00000000-0005-0000-0000-000005210000}"/>
    <cellStyle name="Normal 8 2 2 8" xfId="5073" xr:uid="{00000000-0005-0000-0000-000006210000}"/>
    <cellStyle name="Normal 8 2 3" xfId="498" xr:uid="{00000000-0005-0000-0000-000007210000}"/>
    <cellStyle name="Normal 8 2 3 2" xfId="1274" xr:uid="{00000000-0005-0000-0000-000008210000}"/>
    <cellStyle name="Normal 8 2 3 2 2" xfId="4148" xr:uid="{00000000-0005-0000-0000-000009210000}"/>
    <cellStyle name="Normal 8 2 3 2 2 2" xfId="8912" xr:uid="{00000000-0005-0000-0000-00000A210000}"/>
    <cellStyle name="Normal 8 2 3 2 3" xfId="5973" xr:uid="{00000000-0005-0000-0000-00000B210000}"/>
    <cellStyle name="Normal 8 2 3 3" xfId="3288" xr:uid="{00000000-0005-0000-0000-00000C210000}"/>
    <cellStyle name="Normal 8 2 3 3 2" xfId="8057" xr:uid="{00000000-0005-0000-0000-00000D210000}"/>
    <cellStyle name="Normal 8 2 3 4" xfId="2234" xr:uid="{00000000-0005-0000-0000-00000E210000}"/>
    <cellStyle name="Normal 8 2 3 4 2" xfId="6997" xr:uid="{00000000-0005-0000-0000-00000F210000}"/>
    <cellStyle name="Normal 8 2 3 5" xfId="5201" xr:uid="{00000000-0005-0000-0000-000010210000}"/>
    <cellStyle name="Normal 8 2 4" xfId="695" xr:uid="{00000000-0005-0000-0000-000011210000}"/>
    <cellStyle name="Normal 8 2 4 2" xfId="1465" xr:uid="{00000000-0005-0000-0000-000012210000}"/>
    <cellStyle name="Normal 8 2 4 2 2" xfId="4341" xr:uid="{00000000-0005-0000-0000-000013210000}"/>
    <cellStyle name="Normal 8 2 4 2 2 2" xfId="9104" xr:uid="{00000000-0005-0000-0000-000014210000}"/>
    <cellStyle name="Normal 8 2 4 2 3" xfId="6230" xr:uid="{00000000-0005-0000-0000-000015210000}"/>
    <cellStyle name="Normal 8 2 4 3" xfId="2426" xr:uid="{00000000-0005-0000-0000-000016210000}"/>
    <cellStyle name="Normal 8 2 4 3 2" xfId="7189" xr:uid="{00000000-0005-0000-0000-000017210000}"/>
    <cellStyle name="Normal 8 2 4 4" xfId="5458" xr:uid="{00000000-0005-0000-0000-000018210000}"/>
    <cellStyle name="Normal 8 2 5" xfId="950" xr:uid="{00000000-0005-0000-0000-000019210000}"/>
    <cellStyle name="Normal 8 2 5 2" xfId="4594" xr:uid="{00000000-0005-0000-0000-00001A210000}"/>
    <cellStyle name="Normal 8 2 5 2 2" xfId="9357" xr:uid="{00000000-0005-0000-0000-00001B210000}"/>
    <cellStyle name="Normal 8 2 5 3" xfId="2678" xr:uid="{00000000-0005-0000-0000-00001C210000}"/>
    <cellStyle name="Normal 8 2 5 3 2" xfId="7442" xr:uid="{00000000-0005-0000-0000-00001D210000}"/>
    <cellStyle name="Normal 8 2 5 4" xfId="5731" xr:uid="{00000000-0005-0000-0000-00001E210000}"/>
    <cellStyle name="Normal 8 2 6" xfId="1924" xr:uid="{00000000-0005-0000-0000-00001F210000}"/>
    <cellStyle name="Normal 8 2 6 2" xfId="3826" xr:uid="{00000000-0005-0000-0000-000020210000}"/>
    <cellStyle name="Normal 8 2 6 2 2" xfId="8594" xr:uid="{00000000-0005-0000-0000-000021210000}"/>
    <cellStyle name="Normal 8 2 6 3" xfId="6679" xr:uid="{00000000-0005-0000-0000-000022210000}"/>
    <cellStyle name="Normal 8 2 7" xfId="3635" xr:uid="{00000000-0005-0000-0000-000023210000}"/>
    <cellStyle name="Normal 8 2 7 2" xfId="8403" xr:uid="{00000000-0005-0000-0000-000024210000}"/>
    <cellStyle name="Normal 8 2 8" xfId="3028" xr:uid="{00000000-0005-0000-0000-000025210000}"/>
    <cellStyle name="Normal 8 2 8 2" xfId="7797" xr:uid="{00000000-0005-0000-0000-000026210000}"/>
    <cellStyle name="Normal 8 2 9" xfId="1718" xr:uid="{00000000-0005-0000-0000-000027210000}"/>
    <cellStyle name="Normal 8 2 9 2" xfId="6488" xr:uid="{00000000-0005-0000-0000-000028210000}"/>
    <cellStyle name="Normal 8 3" xfId="259" xr:uid="{00000000-0005-0000-0000-000029210000}"/>
    <cellStyle name="Normal 8 3 2" xfId="427" xr:uid="{00000000-0005-0000-0000-00002A210000}"/>
    <cellStyle name="Normal 8 3 2 2" xfId="1202" xr:uid="{00000000-0005-0000-0000-00002B210000}"/>
    <cellStyle name="Normal 8 3 2 2 2" xfId="4845" xr:uid="{00000000-0005-0000-0000-00002C210000}"/>
    <cellStyle name="Normal 8 3 2 2 2 2" xfId="9608" xr:uid="{00000000-0005-0000-0000-00002D210000}"/>
    <cellStyle name="Normal 8 3 2 2 3" xfId="2924" xr:uid="{00000000-0005-0000-0000-00002E210000}"/>
    <cellStyle name="Normal 8 3 2 2 3 2" xfId="7693" xr:uid="{00000000-0005-0000-0000-00002F210000}"/>
    <cellStyle name="Normal 8 3 2 2 4" xfId="6037" xr:uid="{00000000-0005-0000-0000-000030210000}"/>
    <cellStyle name="Normal 8 3 2 3" xfId="4077" xr:uid="{00000000-0005-0000-0000-000031210000}"/>
    <cellStyle name="Normal 8 3 2 3 2" xfId="8841" xr:uid="{00000000-0005-0000-0000-000032210000}"/>
    <cellStyle name="Normal 8 3 2 4" xfId="3549" xr:uid="{00000000-0005-0000-0000-000033210000}"/>
    <cellStyle name="Normal 8 3 2 4 2" xfId="8317" xr:uid="{00000000-0005-0000-0000-000034210000}"/>
    <cellStyle name="Normal 8 3 2 5" xfId="2164" xr:uid="{00000000-0005-0000-0000-000035210000}"/>
    <cellStyle name="Normal 8 3 2 5 2" xfId="6926" xr:uid="{00000000-0005-0000-0000-000036210000}"/>
    <cellStyle name="Normal 8 3 2 6" xfId="5265" xr:uid="{00000000-0005-0000-0000-000037210000}"/>
    <cellStyle name="Normal 8 3 3" xfId="746" xr:uid="{00000000-0005-0000-0000-000038210000}"/>
    <cellStyle name="Normal 8 3 3 2" xfId="1514" xr:uid="{00000000-0005-0000-0000-000039210000}"/>
    <cellStyle name="Normal 8 3 3 2 2" xfId="4390" xr:uid="{00000000-0005-0000-0000-00003A210000}"/>
    <cellStyle name="Normal 8 3 3 2 2 2" xfId="9153" xr:uid="{00000000-0005-0000-0000-00003B210000}"/>
    <cellStyle name="Normal 8 3 3 2 3" xfId="6280" xr:uid="{00000000-0005-0000-0000-00003C210000}"/>
    <cellStyle name="Normal 8 3 3 3" xfId="3376" xr:uid="{00000000-0005-0000-0000-00003D210000}"/>
    <cellStyle name="Normal 8 3 3 3 2" xfId="8144" xr:uid="{00000000-0005-0000-0000-00003E210000}"/>
    <cellStyle name="Normal 8 3 3 4" xfId="2475" xr:uid="{00000000-0005-0000-0000-00003F210000}"/>
    <cellStyle name="Normal 8 3 3 4 2" xfId="7238" xr:uid="{00000000-0005-0000-0000-000040210000}"/>
    <cellStyle name="Normal 8 3 3 5" xfId="5508" xr:uid="{00000000-0005-0000-0000-000041210000}"/>
    <cellStyle name="Normal 8 3 4" xfId="1036" xr:uid="{00000000-0005-0000-0000-000042210000}"/>
    <cellStyle name="Normal 8 3 4 2" xfId="4679" xr:uid="{00000000-0005-0000-0000-000043210000}"/>
    <cellStyle name="Normal 8 3 4 2 2" xfId="9442" xr:uid="{00000000-0005-0000-0000-000044210000}"/>
    <cellStyle name="Normal 8 3 4 3" xfId="2759" xr:uid="{00000000-0005-0000-0000-000045210000}"/>
    <cellStyle name="Normal 8 3 4 3 2" xfId="7527" xr:uid="{00000000-0005-0000-0000-000046210000}"/>
    <cellStyle name="Normal 8 3 4 4" xfId="5795" xr:uid="{00000000-0005-0000-0000-000047210000}"/>
    <cellStyle name="Normal 8 3 5" xfId="2002" xr:uid="{00000000-0005-0000-0000-000048210000}"/>
    <cellStyle name="Normal 8 3 5 2" xfId="3909" xr:uid="{00000000-0005-0000-0000-000049210000}"/>
    <cellStyle name="Normal 8 3 5 2 2" xfId="8673" xr:uid="{00000000-0005-0000-0000-00004A210000}"/>
    <cellStyle name="Normal 8 3 5 3" xfId="6758" xr:uid="{00000000-0005-0000-0000-00004B210000}"/>
    <cellStyle name="Normal 8 3 6" xfId="3722" xr:uid="{00000000-0005-0000-0000-00004C210000}"/>
    <cellStyle name="Normal 8 3 6 2" xfId="8490" xr:uid="{00000000-0005-0000-0000-00004D210000}"/>
    <cellStyle name="Normal 8 3 7" xfId="3079" xr:uid="{00000000-0005-0000-0000-00004E210000}"/>
    <cellStyle name="Normal 8 3 7 2" xfId="7848" xr:uid="{00000000-0005-0000-0000-00004F210000}"/>
    <cellStyle name="Normal 8 3 8" xfId="1804" xr:uid="{00000000-0005-0000-0000-000050210000}"/>
    <cellStyle name="Normal 8 3 8 2" xfId="6575" xr:uid="{00000000-0005-0000-0000-000051210000}"/>
    <cellStyle name="Normal 8 3 9" xfId="5023" xr:uid="{00000000-0005-0000-0000-000052210000}"/>
    <cellStyle name="Normal 8 4" xfId="296" xr:uid="{00000000-0005-0000-0000-000053210000}"/>
    <cellStyle name="Normal 8 4 2" xfId="864" xr:uid="{00000000-0005-0000-0000-000054210000}"/>
    <cellStyle name="Normal 8 4 2 2" xfId="1632" xr:uid="{00000000-0005-0000-0000-000055210000}"/>
    <cellStyle name="Normal 8 4 2 2 2" xfId="4508" xr:uid="{00000000-0005-0000-0000-000056210000}"/>
    <cellStyle name="Normal 8 4 2 2 2 2" xfId="9271" xr:uid="{00000000-0005-0000-0000-000057210000}"/>
    <cellStyle name="Normal 8 4 2 2 3" xfId="6402" xr:uid="{00000000-0005-0000-0000-000058210000}"/>
    <cellStyle name="Normal 8 4 2 3" xfId="3413" xr:uid="{00000000-0005-0000-0000-000059210000}"/>
    <cellStyle name="Normal 8 4 2 3 2" xfId="8181" xr:uid="{00000000-0005-0000-0000-00005A210000}"/>
    <cellStyle name="Normal 8 4 2 4" xfId="2593" xr:uid="{00000000-0005-0000-0000-00005B210000}"/>
    <cellStyle name="Normal 8 4 2 4 2" xfId="7356" xr:uid="{00000000-0005-0000-0000-00005C210000}"/>
    <cellStyle name="Normal 8 4 2 5" xfId="5630" xr:uid="{00000000-0005-0000-0000-00005D210000}"/>
    <cellStyle name="Normal 8 4 3" xfId="1073" xr:uid="{00000000-0005-0000-0000-00005E210000}"/>
    <cellStyle name="Normal 8 4 3 2" xfId="4716" xr:uid="{00000000-0005-0000-0000-00005F210000}"/>
    <cellStyle name="Normal 8 4 3 2 2" xfId="9479" xr:uid="{00000000-0005-0000-0000-000060210000}"/>
    <cellStyle name="Normal 8 4 3 3" xfId="2795" xr:uid="{00000000-0005-0000-0000-000061210000}"/>
    <cellStyle name="Normal 8 4 3 3 2" xfId="7564" xr:uid="{00000000-0005-0000-0000-000062210000}"/>
    <cellStyle name="Normal 8 4 3 4" xfId="5923" xr:uid="{00000000-0005-0000-0000-000063210000}"/>
    <cellStyle name="Normal 8 4 4" xfId="3946" xr:uid="{00000000-0005-0000-0000-000064210000}"/>
    <cellStyle name="Normal 8 4 4 2" xfId="8710" xr:uid="{00000000-0005-0000-0000-000065210000}"/>
    <cellStyle name="Normal 8 4 5" xfId="3202" xr:uid="{00000000-0005-0000-0000-000066210000}"/>
    <cellStyle name="Normal 8 4 5 2" xfId="7971" xr:uid="{00000000-0005-0000-0000-000067210000}"/>
    <cellStyle name="Normal 8 4 6" xfId="2037" xr:uid="{00000000-0005-0000-0000-000068210000}"/>
    <cellStyle name="Normal 8 4 6 2" xfId="6795" xr:uid="{00000000-0005-0000-0000-000069210000}"/>
    <cellStyle name="Normal 8 4 7" xfId="5151" xr:uid="{00000000-0005-0000-0000-00006A210000}"/>
    <cellStyle name="Normal 8 5" xfId="629" xr:uid="{00000000-0005-0000-0000-00006B210000}"/>
    <cellStyle name="Normal 8 5 2" xfId="1400" xr:uid="{00000000-0005-0000-0000-00006C210000}"/>
    <cellStyle name="Normal 8 5 2 2" xfId="4276" xr:uid="{00000000-0005-0000-0000-00006D210000}"/>
    <cellStyle name="Normal 8 5 2 2 2" xfId="9039" xr:uid="{00000000-0005-0000-0000-00006E210000}"/>
    <cellStyle name="Normal 8 5 2 3" xfId="6164" xr:uid="{00000000-0005-0000-0000-00006F210000}"/>
    <cellStyle name="Normal 8 5 3" xfId="3239" xr:uid="{00000000-0005-0000-0000-000070210000}"/>
    <cellStyle name="Normal 8 5 3 2" xfId="8008" xr:uid="{00000000-0005-0000-0000-000071210000}"/>
    <cellStyle name="Normal 8 5 4" xfId="2361" xr:uid="{00000000-0005-0000-0000-000072210000}"/>
    <cellStyle name="Normal 8 5 4 2" xfId="7124" xr:uid="{00000000-0005-0000-0000-000073210000}"/>
    <cellStyle name="Normal 8 5 5" xfId="5392" xr:uid="{00000000-0005-0000-0000-000074210000}"/>
    <cellStyle name="Normal 8 6" xfId="901" xr:uid="{00000000-0005-0000-0000-000075210000}"/>
    <cellStyle name="Normal 8 6 2" xfId="4545" xr:uid="{00000000-0005-0000-0000-000076210000}"/>
    <cellStyle name="Normal 8 6 2 2" xfId="9308" xr:uid="{00000000-0005-0000-0000-000077210000}"/>
    <cellStyle name="Normal 8 6 3" xfId="2629" xr:uid="{00000000-0005-0000-0000-000078210000}"/>
    <cellStyle name="Normal 8 6 3 2" xfId="7393" xr:uid="{00000000-0005-0000-0000-000079210000}"/>
    <cellStyle name="Normal 8 6 4" xfId="5681" xr:uid="{00000000-0005-0000-0000-00007A210000}"/>
    <cellStyle name="Normal 8 7" xfId="1855" xr:uid="{00000000-0005-0000-0000-00007B210000}"/>
    <cellStyle name="Normal 8 7 2" xfId="3772" xr:uid="{00000000-0005-0000-0000-00007C210000}"/>
    <cellStyle name="Normal 8 7 2 2" xfId="8540" xr:uid="{00000000-0005-0000-0000-00007D210000}"/>
    <cellStyle name="Normal 8 7 3" xfId="6625" xr:uid="{00000000-0005-0000-0000-00007E210000}"/>
    <cellStyle name="Normal 8 8" xfId="3586" xr:uid="{00000000-0005-0000-0000-00007F210000}"/>
    <cellStyle name="Normal 8 8 2" xfId="8354" xr:uid="{00000000-0005-0000-0000-000080210000}"/>
    <cellStyle name="Normal 8 9" xfId="2968" xr:uid="{00000000-0005-0000-0000-000081210000}"/>
    <cellStyle name="Normal 8 9 2" xfId="7737" xr:uid="{00000000-0005-0000-0000-000082210000}"/>
    <cellStyle name="Normal 9" xfId="61" xr:uid="{00000000-0005-0000-0000-000083210000}"/>
    <cellStyle name="Normal 9 10" xfId="1645" xr:uid="{00000000-0005-0000-0000-000084210000}"/>
    <cellStyle name="Normal 9 10 2" xfId="6415" xr:uid="{00000000-0005-0000-0000-000085210000}"/>
    <cellStyle name="Normal 9 11" xfId="4883" xr:uid="{00000000-0005-0000-0000-000086210000}"/>
    <cellStyle name="Normal 9 2" xfId="143" xr:uid="{00000000-0005-0000-0000-000087210000}"/>
    <cellStyle name="Normal 9 2 10" xfId="4933" xr:uid="{00000000-0005-0000-0000-000088210000}"/>
    <cellStyle name="Normal 9 2 2" xfId="319" xr:uid="{00000000-0005-0000-0000-000089210000}"/>
    <cellStyle name="Normal 9 2 2 2" xfId="545" xr:uid="{00000000-0005-0000-0000-00008A210000}"/>
    <cellStyle name="Normal 9 2 2 2 2" xfId="1320" xr:uid="{00000000-0005-0000-0000-00008B210000}"/>
    <cellStyle name="Normal 9 2 2 2 2 2" xfId="4195" xr:uid="{00000000-0005-0000-0000-00008C210000}"/>
    <cellStyle name="Normal 9 2 2 2 2 2 2" xfId="8959" xr:uid="{00000000-0005-0000-0000-00008D210000}"/>
    <cellStyle name="Normal 9 2 2 2 2 3" xfId="6061" xr:uid="{00000000-0005-0000-0000-00008E210000}"/>
    <cellStyle name="Normal 9 2 2 2 3" xfId="3438" xr:uid="{00000000-0005-0000-0000-00008F210000}"/>
    <cellStyle name="Normal 9 2 2 2 3 2" xfId="8206" xr:uid="{00000000-0005-0000-0000-000090210000}"/>
    <cellStyle name="Normal 9 2 2 2 4" xfId="2281" xr:uid="{00000000-0005-0000-0000-000091210000}"/>
    <cellStyle name="Normal 9 2 2 2 4 2" xfId="7044" xr:uid="{00000000-0005-0000-0000-000092210000}"/>
    <cellStyle name="Normal 9 2 2 2 5" xfId="5289" xr:uid="{00000000-0005-0000-0000-000093210000}"/>
    <cellStyle name="Normal 9 2 2 3" xfId="772" xr:uid="{00000000-0005-0000-0000-000094210000}"/>
    <cellStyle name="Normal 9 2 2 3 2" xfId="1540" xr:uid="{00000000-0005-0000-0000-000095210000}"/>
    <cellStyle name="Normal 9 2 2 3 2 2" xfId="4416" xr:uid="{00000000-0005-0000-0000-000096210000}"/>
    <cellStyle name="Normal 9 2 2 3 2 2 2" xfId="9179" xr:uid="{00000000-0005-0000-0000-000097210000}"/>
    <cellStyle name="Normal 9 2 2 3 2 3" xfId="6306" xr:uid="{00000000-0005-0000-0000-000098210000}"/>
    <cellStyle name="Normal 9 2 2 3 3" xfId="2501" xr:uid="{00000000-0005-0000-0000-000099210000}"/>
    <cellStyle name="Normal 9 2 2 3 3 2" xfId="7264" xr:uid="{00000000-0005-0000-0000-00009A210000}"/>
    <cellStyle name="Normal 9 2 2 3 4" xfId="5534" xr:uid="{00000000-0005-0000-0000-00009B210000}"/>
    <cellStyle name="Normal 9 2 2 4" xfId="1098" xr:uid="{00000000-0005-0000-0000-00009C210000}"/>
    <cellStyle name="Normal 9 2 2 4 2" xfId="4741" xr:uid="{00000000-0005-0000-0000-00009D210000}"/>
    <cellStyle name="Normal 9 2 2 4 2 2" xfId="9504" xr:uid="{00000000-0005-0000-0000-00009E210000}"/>
    <cellStyle name="Normal 9 2 2 4 3" xfId="2820" xr:uid="{00000000-0005-0000-0000-00009F210000}"/>
    <cellStyle name="Normal 9 2 2 4 3 2" xfId="7589" xr:uid="{00000000-0005-0000-0000-0000A0210000}"/>
    <cellStyle name="Normal 9 2 2 4 4" xfId="5819" xr:uid="{00000000-0005-0000-0000-0000A1210000}"/>
    <cellStyle name="Normal 9 2 2 5" xfId="3969" xr:uid="{00000000-0005-0000-0000-0000A2210000}"/>
    <cellStyle name="Normal 9 2 2 5 2" xfId="8733" xr:uid="{00000000-0005-0000-0000-0000A3210000}"/>
    <cellStyle name="Normal 9 2 2 6" xfId="3105" xr:uid="{00000000-0005-0000-0000-0000A4210000}"/>
    <cellStyle name="Normal 9 2 2 6 2" xfId="7874" xr:uid="{00000000-0005-0000-0000-0000A5210000}"/>
    <cellStyle name="Normal 9 2 2 7" xfId="2060" xr:uid="{00000000-0005-0000-0000-0000A6210000}"/>
    <cellStyle name="Normal 9 2 2 7 2" xfId="6818" xr:uid="{00000000-0005-0000-0000-0000A7210000}"/>
    <cellStyle name="Normal 9 2 2 8" xfId="5047" xr:uid="{00000000-0005-0000-0000-0000A8210000}"/>
    <cellStyle name="Normal 9 2 3" xfId="472" xr:uid="{00000000-0005-0000-0000-0000A9210000}"/>
    <cellStyle name="Normal 9 2 3 2" xfId="1249" xr:uid="{00000000-0005-0000-0000-0000AA210000}"/>
    <cellStyle name="Normal 9 2 3 2 2" xfId="4122" xr:uid="{00000000-0005-0000-0000-0000AB210000}"/>
    <cellStyle name="Normal 9 2 3 2 2 2" xfId="8886" xr:uid="{00000000-0005-0000-0000-0000AC210000}"/>
    <cellStyle name="Normal 9 2 3 2 3" xfId="5947" xr:uid="{00000000-0005-0000-0000-0000AD210000}"/>
    <cellStyle name="Normal 9 2 3 3" xfId="3264" xr:uid="{00000000-0005-0000-0000-0000AE210000}"/>
    <cellStyle name="Normal 9 2 3 3 2" xfId="8033" xr:uid="{00000000-0005-0000-0000-0000AF210000}"/>
    <cellStyle name="Normal 9 2 3 4" xfId="2208" xr:uid="{00000000-0005-0000-0000-0000B0210000}"/>
    <cellStyle name="Normal 9 2 3 4 2" xfId="6971" xr:uid="{00000000-0005-0000-0000-0000B1210000}"/>
    <cellStyle name="Normal 9 2 3 5" xfId="5175" xr:uid="{00000000-0005-0000-0000-0000B2210000}"/>
    <cellStyle name="Normal 9 2 4" xfId="672" xr:uid="{00000000-0005-0000-0000-0000B3210000}"/>
    <cellStyle name="Normal 9 2 4 2" xfId="1442" xr:uid="{00000000-0005-0000-0000-0000B4210000}"/>
    <cellStyle name="Normal 9 2 4 2 2" xfId="4318" xr:uid="{00000000-0005-0000-0000-0000B5210000}"/>
    <cellStyle name="Normal 9 2 4 2 2 2" xfId="9081" xr:uid="{00000000-0005-0000-0000-0000B6210000}"/>
    <cellStyle name="Normal 9 2 4 2 3" xfId="6207" xr:uid="{00000000-0005-0000-0000-0000B7210000}"/>
    <cellStyle name="Normal 9 2 4 3" xfId="2403" xr:uid="{00000000-0005-0000-0000-0000B8210000}"/>
    <cellStyle name="Normal 9 2 4 3 2" xfId="7166" xr:uid="{00000000-0005-0000-0000-0000B9210000}"/>
    <cellStyle name="Normal 9 2 4 4" xfId="5435" xr:uid="{00000000-0005-0000-0000-0000BA210000}"/>
    <cellStyle name="Normal 9 2 5" xfId="926" xr:uid="{00000000-0005-0000-0000-0000BB210000}"/>
    <cellStyle name="Normal 9 2 5 2" xfId="4570" xr:uid="{00000000-0005-0000-0000-0000BC210000}"/>
    <cellStyle name="Normal 9 2 5 2 2" xfId="9333" xr:uid="{00000000-0005-0000-0000-0000BD210000}"/>
    <cellStyle name="Normal 9 2 5 3" xfId="2654" xr:uid="{00000000-0005-0000-0000-0000BE210000}"/>
    <cellStyle name="Normal 9 2 5 3 2" xfId="7418" xr:uid="{00000000-0005-0000-0000-0000BF210000}"/>
    <cellStyle name="Normal 9 2 5 4" xfId="5705" xr:uid="{00000000-0005-0000-0000-0000C0210000}"/>
    <cellStyle name="Normal 9 2 6" xfId="1898" xr:uid="{00000000-0005-0000-0000-0000C1210000}"/>
    <cellStyle name="Normal 9 2 6 2" xfId="3800" xr:uid="{00000000-0005-0000-0000-0000C2210000}"/>
    <cellStyle name="Normal 9 2 6 2 2" xfId="8568" xr:uid="{00000000-0005-0000-0000-0000C3210000}"/>
    <cellStyle name="Normal 9 2 6 3" xfId="6653" xr:uid="{00000000-0005-0000-0000-0000C4210000}"/>
    <cellStyle name="Normal 9 2 7" xfId="3611" xr:uid="{00000000-0005-0000-0000-0000C5210000}"/>
    <cellStyle name="Normal 9 2 7 2" xfId="8379" xr:uid="{00000000-0005-0000-0000-0000C6210000}"/>
    <cellStyle name="Normal 9 2 8" xfId="3002" xr:uid="{00000000-0005-0000-0000-0000C7210000}"/>
    <cellStyle name="Normal 9 2 8 2" xfId="7771" xr:uid="{00000000-0005-0000-0000-0000C8210000}"/>
    <cellStyle name="Normal 9 2 9" xfId="1694" xr:uid="{00000000-0005-0000-0000-0000C9210000}"/>
    <cellStyle name="Normal 9 2 9 2" xfId="6464" xr:uid="{00000000-0005-0000-0000-0000CA210000}"/>
    <cellStyle name="Normal 9 3" xfId="233" xr:uid="{00000000-0005-0000-0000-0000CB210000}"/>
    <cellStyle name="Normal 9 3 2" xfId="400" xr:uid="{00000000-0005-0000-0000-0000CC210000}"/>
    <cellStyle name="Normal 9 3 2 2" xfId="1179" xr:uid="{00000000-0005-0000-0000-0000CD210000}"/>
    <cellStyle name="Normal 9 3 2 2 2" xfId="4822" xr:uid="{00000000-0005-0000-0000-0000CE210000}"/>
    <cellStyle name="Normal 9 3 2 2 2 2" xfId="9585" xr:uid="{00000000-0005-0000-0000-0000CF210000}"/>
    <cellStyle name="Normal 9 3 2 2 3" xfId="2901" xr:uid="{00000000-0005-0000-0000-0000D0210000}"/>
    <cellStyle name="Normal 9 3 2 2 3 2" xfId="7670" xr:uid="{00000000-0005-0000-0000-0000D1210000}"/>
    <cellStyle name="Normal 9 3 2 2 4" xfId="6011" xr:uid="{00000000-0005-0000-0000-0000D2210000}"/>
    <cellStyle name="Normal 9 3 2 3" xfId="4050" xr:uid="{00000000-0005-0000-0000-0000D3210000}"/>
    <cellStyle name="Normal 9 3 2 3 2" xfId="8814" xr:uid="{00000000-0005-0000-0000-0000D4210000}"/>
    <cellStyle name="Normal 9 3 2 4" xfId="3522" xr:uid="{00000000-0005-0000-0000-0000D5210000}"/>
    <cellStyle name="Normal 9 3 2 4 2" xfId="8290" xr:uid="{00000000-0005-0000-0000-0000D6210000}"/>
    <cellStyle name="Normal 9 3 2 5" xfId="2137" xr:uid="{00000000-0005-0000-0000-0000D7210000}"/>
    <cellStyle name="Normal 9 3 2 5 2" xfId="6899" xr:uid="{00000000-0005-0000-0000-0000D8210000}"/>
    <cellStyle name="Normal 9 3 2 6" xfId="5239" xr:uid="{00000000-0005-0000-0000-0000D9210000}"/>
    <cellStyle name="Normal 9 3 3" xfId="723" xr:uid="{00000000-0005-0000-0000-0000DA210000}"/>
    <cellStyle name="Normal 9 3 3 2" xfId="1491" xr:uid="{00000000-0005-0000-0000-0000DB210000}"/>
    <cellStyle name="Normal 9 3 3 2 2" xfId="4367" xr:uid="{00000000-0005-0000-0000-0000DC210000}"/>
    <cellStyle name="Normal 9 3 3 2 2 2" xfId="9130" xr:uid="{00000000-0005-0000-0000-0000DD210000}"/>
    <cellStyle name="Normal 9 3 3 2 3" xfId="6256" xr:uid="{00000000-0005-0000-0000-0000DE210000}"/>
    <cellStyle name="Normal 9 3 3 3" xfId="3348" xr:uid="{00000000-0005-0000-0000-0000DF210000}"/>
    <cellStyle name="Normal 9 3 3 3 2" xfId="8117" xr:uid="{00000000-0005-0000-0000-0000E0210000}"/>
    <cellStyle name="Normal 9 3 3 4" xfId="2452" xr:uid="{00000000-0005-0000-0000-0000E1210000}"/>
    <cellStyle name="Normal 9 3 3 4 2" xfId="7215" xr:uid="{00000000-0005-0000-0000-0000E2210000}"/>
    <cellStyle name="Normal 9 3 3 5" xfId="5484" xr:uid="{00000000-0005-0000-0000-0000E3210000}"/>
    <cellStyle name="Normal 9 3 4" xfId="1008" xr:uid="{00000000-0005-0000-0000-0000E4210000}"/>
    <cellStyle name="Normal 9 3 4 2" xfId="4652" xr:uid="{00000000-0005-0000-0000-0000E5210000}"/>
    <cellStyle name="Normal 9 3 4 2 2" xfId="9415" xr:uid="{00000000-0005-0000-0000-0000E6210000}"/>
    <cellStyle name="Normal 9 3 4 3" xfId="2735" xr:uid="{00000000-0005-0000-0000-0000E7210000}"/>
    <cellStyle name="Normal 9 3 4 3 2" xfId="7500" xr:uid="{00000000-0005-0000-0000-0000E8210000}"/>
    <cellStyle name="Normal 9 3 4 4" xfId="5769" xr:uid="{00000000-0005-0000-0000-0000E9210000}"/>
    <cellStyle name="Normal 9 3 5" xfId="1980" xr:uid="{00000000-0005-0000-0000-0000EA210000}"/>
    <cellStyle name="Normal 9 3 5 2" xfId="3884" xr:uid="{00000000-0005-0000-0000-0000EB210000}"/>
    <cellStyle name="Normal 9 3 5 2 2" xfId="8648" xr:uid="{00000000-0005-0000-0000-0000EC210000}"/>
    <cellStyle name="Normal 9 3 5 3" xfId="6733" xr:uid="{00000000-0005-0000-0000-0000ED210000}"/>
    <cellStyle name="Normal 9 3 6" xfId="3695" xr:uid="{00000000-0005-0000-0000-0000EE210000}"/>
    <cellStyle name="Normal 9 3 6 2" xfId="8463" xr:uid="{00000000-0005-0000-0000-0000EF210000}"/>
    <cellStyle name="Normal 9 3 7" xfId="3055" xr:uid="{00000000-0005-0000-0000-0000F0210000}"/>
    <cellStyle name="Normal 9 3 7 2" xfId="7824" xr:uid="{00000000-0005-0000-0000-0000F1210000}"/>
    <cellStyle name="Normal 9 3 8" xfId="1776" xr:uid="{00000000-0005-0000-0000-0000F2210000}"/>
    <cellStyle name="Normal 9 3 8 2" xfId="6548" xr:uid="{00000000-0005-0000-0000-0000F3210000}"/>
    <cellStyle name="Normal 9 3 9" xfId="4997" xr:uid="{00000000-0005-0000-0000-0000F4210000}"/>
    <cellStyle name="Normal 9 4" xfId="272" xr:uid="{00000000-0005-0000-0000-0000F5210000}"/>
    <cellStyle name="Normal 9 4 2" xfId="838" xr:uid="{00000000-0005-0000-0000-0000F6210000}"/>
    <cellStyle name="Normal 9 4 2 2" xfId="1606" xr:uid="{00000000-0005-0000-0000-0000F7210000}"/>
    <cellStyle name="Normal 9 4 2 2 2" xfId="4482" xr:uid="{00000000-0005-0000-0000-0000F8210000}"/>
    <cellStyle name="Normal 9 4 2 2 2 2" xfId="9245" xr:uid="{00000000-0005-0000-0000-0000F9210000}"/>
    <cellStyle name="Normal 9 4 2 2 3" xfId="6375" xr:uid="{00000000-0005-0000-0000-0000FA210000}"/>
    <cellStyle name="Normal 9 4 2 3" xfId="3389" xr:uid="{00000000-0005-0000-0000-0000FB210000}"/>
    <cellStyle name="Normal 9 4 2 3 2" xfId="8157" xr:uid="{00000000-0005-0000-0000-0000FC210000}"/>
    <cellStyle name="Normal 9 4 2 4" xfId="2567" xr:uid="{00000000-0005-0000-0000-0000FD210000}"/>
    <cellStyle name="Normal 9 4 2 4 2" xfId="7330" xr:uid="{00000000-0005-0000-0000-0000FE210000}"/>
    <cellStyle name="Normal 9 4 2 5" xfId="5603" xr:uid="{00000000-0005-0000-0000-0000FF210000}"/>
    <cellStyle name="Normal 9 4 3" xfId="1049" xr:uid="{00000000-0005-0000-0000-000000220000}"/>
    <cellStyle name="Normal 9 4 3 2" xfId="4692" xr:uid="{00000000-0005-0000-0000-000001220000}"/>
    <cellStyle name="Normal 9 4 3 2 2" xfId="9455" xr:uid="{00000000-0005-0000-0000-000002220000}"/>
    <cellStyle name="Normal 9 4 3 3" xfId="2771" xr:uid="{00000000-0005-0000-0000-000003220000}"/>
    <cellStyle name="Normal 9 4 3 3 2" xfId="7540" xr:uid="{00000000-0005-0000-0000-000004220000}"/>
    <cellStyle name="Normal 9 4 3 4" xfId="5897" xr:uid="{00000000-0005-0000-0000-000005220000}"/>
    <cellStyle name="Normal 9 4 4" xfId="3922" xr:uid="{00000000-0005-0000-0000-000006220000}"/>
    <cellStyle name="Normal 9 4 4 2" xfId="8686" xr:uid="{00000000-0005-0000-0000-000007220000}"/>
    <cellStyle name="Normal 9 4 5" xfId="3175" xr:uid="{00000000-0005-0000-0000-000008220000}"/>
    <cellStyle name="Normal 9 4 5 2" xfId="7944" xr:uid="{00000000-0005-0000-0000-000009220000}"/>
    <cellStyle name="Normal 9 4 6" xfId="2013" xr:uid="{00000000-0005-0000-0000-00000A220000}"/>
    <cellStyle name="Normal 9 4 6 2" xfId="6771" xr:uid="{00000000-0005-0000-0000-00000B220000}"/>
    <cellStyle name="Normal 9 4 7" xfId="5125" xr:uid="{00000000-0005-0000-0000-00000C220000}"/>
    <cellStyle name="Normal 9 5" xfId="600" xr:uid="{00000000-0005-0000-0000-00000D220000}"/>
    <cellStyle name="Normal 9 5 2" xfId="1375" xr:uid="{00000000-0005-0000-0000-00000E220000}"/>
    <cellStyle name="Normal 9 5 2 2" xfId="4250" xr:uid="{00000000-0005-0000-0000-00000F220000}"/>
    <cellStyle name="Normal 9 5 2 2 2" xfId="9014" xr:uid="{00000000-0005-0000-0000-000010220000}"/>
    <cellStyle name="Normal 9 5 2 3" xfId="6135" xr:uid="{00000000-0005-0000-0000-000011220000}"/>
    <cellStyle name="Normal 9 5 3" xfId="3215" xr:uid="{00000000-0005-0000-0000-000012220000}"/>
    <cellStyle name="Normal 9 5 3 2" xfId="7984" xr:uid="{00000000-0005-0000-0000-000013220000}"/>
    <cellStyle name="Normal 9 5 4" xfId="2336" xr:uid="{00000000-0005-0000-0000-000014220000}"/>
    <cellStyle name="Normal 9 5 4 2" xfId="7099" xr:uid="{00000000-0005-0000-0000-000015220000}"/>
    <cellStyle name="Normal 9 5 5" xfId="5363" xr:uid="{00000000-0005-0000-0000-000016220000}"/>
    <cellStyle name="Normal 9 6" xfId="877" xr:uid="{00000000-0005-0000-0000-000017220000}"/>
    <cellStyle name="Normal 9 6 2" xfId="4521" xr:uid="{00000000-0005-0000-0000-000018220000}"/>
    <cellStyle name="Normal 9 6 2 2" xfId="9284" xr:uid="{00000000-0005-0000-0000-000019220000}"/>
    <cellStyle name="Normal 9 6 3" xfId="2606" xr:uid="{00000000-0005-0000-0000-00001A220000}"/>
    <cellStyle name="Normal 9 6 3 2" xfId="7369" xr:uid="{00000000-0005-0000-0000-00001B220000}"/>
    <cellStyle name="Normal 9 6 4" xfId="5655" xr:uid="{00000000-0005-0000-0000-00001C220000}"/>
    <cellStyle name="Normal 9 7" xfId="1831" xr:uid="{00000000-0005-0000-0000-00001D220000}"/>
    <cellStyle name="Normal 9 7 2" xfId="3748" xr:uid="{00000000-0005-0000-0000-00001E220000}"/>
    <cellStyle name="Normal 9 7 2 2" xfId="8516" xr:uid="{00000000-0005-0000-0000-00001F220000}"/>
    <cellStyle name="Normal 9 7 3" xfId="6601" xr:uid="{00000000-0005-0000-0000-000020220000}"/>
    <cellStyle name="Normal 9 8" xfId="3562" xr:uid="{00000000-0005-0000-0000-000021220000}"/>
    <cellStyle name="Normal 9 8 2" xfId="8330" xr:uid="{00000000-0005-0000-0000-000022220000}"/>
    <cellStyle name="Normal 9 9" xfId="2942" xr:uid="{00000000-0005-0000-0000-000023220000}"/>
    <cellStyle name="Normal 9 9 2" xfId="7711" xr:uid="{00000000-0005-0000-0000-000024220000}"/>
    <cellStyle name="Normal_RAB" xfId="9890" xr:uid="{00000000-0005-0000-0000-000025220000}"/>
    <cellStyle name="Note 2" xfId="93" xr:uid="{00000000-0005-0000-0000-000026220000}"/>
    <cellStyle name="Note 2 10" xfId="1670" xr:uid="{00000000-0005-0000-0000-000027220000}"/>
    <cellStyle name="Note 2 10 2" xfId="6440" xr:uid="{00000000-0005-0000-0000-000028220000}"/>
    <cellStyle name="Note 2 11" xfId="4882" xr:uid="{00000000-0005-0000-0000-000029220000}"/>
    <cellStyle name="Note 2 2" xfId="142" xr:uid="{00000000-0005-0000-0000-00002A220000}"/>
    <cellStyle name="Note 2 2 10" xfId="4932" xr:uid="{00000000-0005-0000-0000-00002B220000}"/>
    <cellStyle name="Note 2 2 2" xfId="343" xr:uid="{00000000-0005-0000-0000-00002C220000}"/>
    <cellStyle name="Note 2 2 2 2" xfId="544" xr:uid="{00000000-0005-0000-0000-00002D220000}"/>
    <cellStyle name="Note 2 2 2 2 2" xfId="1319" xr:uid="{00000000-0005-0000-0000-00002E220000}"/>
    <cellStyle name="Note 2 2 2 2 2 2" xfId="4194" xr:uid="{00000000-0005-0000-0000-00002F220000}"/>
    <cellStyle name="Note 2 2 2 2 2 2 2" xfId="8958" xr:uid="{00000000-0005-0000-0000-000030220000}"/>
    <cellStyle name="Note 2 2 2 2 2 3" xfId="6060" xr:uid="{00000000-0005-0000-0000-000031220000}"/>
    <cellStyle name="Note 2 2 2 2 3" xfId="3463" xr:uid="{00000000-0005-0000-0000-000032220000}"/>
    <cellStyle name="Note 2 2 2 2 3 2" xfId="8231" xr:uid="{00000000-0005-0000-0000-000033220000}"/>
    <cellStyle name="Note 2 2 2 2 4" xfId="2280" xr:uid="{00000000-0005-0000-0000-000034220000}"/>
    <cellStyle name="Note 2 2 2 2 4 2" xfId="7043" xr:uid="{00000000-0005-0000-0000-000035220000}"/>
    <cellStyle name="Note 2 2 2 2 5" xfId="5288" xr:uid="{00000000-0005-0000-0000-000036220000}"/>
    <cellStyle name="Note 2 2 2 3" xfId="796" xr:uid="{00000000-0005-0000-0000-000037220000}"/>
    <cellStyle name="Note 2 2 2 3 2" xfId="1564" xr:uid="{00000000-0005-0000-0000-000038220000}"/>
    <cellStyle name="Note 2 2 2 3 2 2" xfId="4440" xr:uid="{00000000-0005-0000-0000-000039220000}"/>
    <cellStyle name="Note 2 2 2 3 2 2 2" xfId="9203" xr:uid="{00000000-0005-0000-0000-00003A220000}"/>
    <cellStyle name="Note 2 2 2 3 2 3" xfId="6331" xr:uid="{00000000-0005-0000-0000-00003B220000}"/>
    <cellStyle name="Note 2 2 2 3 3" xfId="2525" xr:uid="{00000000-0005-0000-0000-00003C220000}"/>
    <cellStyle name="Note 2 2 2 3 3 2" xfId="7288" xr:uid="{00000000-0005-0000-0000-00003D220000}"/>
    <cellStyle name="Note 2 2 2 3 4" xfId="5559" xr:uid="{00000000-0005-0000-0000-00003E220000}"/>
    <cellStyle name="Note 2 2 2 4" xfId="1123" xr:uid="{00000000-0005-0000-0000-00003F220000}"/>
    <cellStyle name="Note 2 2 2 4 2" xfId="4766" xr:uid="{00000000-0005-0000-0000-000040220000}"/>
    <cellStyle name="Note 2 2 2 4 2 2" xfId="9529" xr:uid="{00000000-0005-0000-0000-000041220000}"/>
    <cellStyle name="Note 2 2 2 4 3" xfId="2845" xr:uid="{00000000-0005-0000-0000-000042220000}"/>
    <cellStyle name="Note 2 2 2 4 3 2" xfId="7614" xr:uid="{00000000-0005-0000-0000-000043220000}"/>
    <cellStyle name="Note 2 2 2 4 4" xfId="5818" xr:uid="{00000000-0005-0000-0000-000044220000}"/>
    <cellStyle name="Note 2 2 2 5" xfId="3993" xr:uid="{00000000-0005-0000-0000-000045220000}"/>
    <cellStyle name="Note 2 2 2 5 2" xfId="8757" xr:uid="{00000000-0005-0000-0000-000046220000}"/>
    <cellStyle name="Note 2 2 2 6" xfId="3130" xr:uid="{00000000-0005-0000-0000-000047220000}"/>
    <cellStyle name="Note 2 2 2 6 2" xfId="7899" xr:uid="{00000000-0005-0000-0000-000048220000}"/>
    <cellStyle name="Note 2 2 2 7" xfId="2083" xr:uid="{00000000-0005-0000-0000-000049220000}"/>
    <cellStyle name="Note 2 2 2 7 2" xfId="6842" xr:uid="{00000000-0005-0000-0000-00004A220000}"/>
    <cellStyle name="Note 2 2 2 8" xfId="5046" xr:uid="{00000000-0005-0000-0000-00004B220000}"/>
    <cellStyle name="Note 2 2 3" xfId="471" xr:uid="{00000000-0005-0000-0000-00004C220000}"/>
    <cellStyle name="Note 2 2 3 2" xfId="1248" xr:uid="{00000000-0005-0000-0000-00004D220000}"/>
    <cellStyle name="Note 2 2 3 2 2" xfId="4121" xr:uid="{00000000-0005-0000-0000-00004E220000}"/>
    <cellStyle name="Note 2 2 3 2 2 2" xfId="8885" xr:uid="{00000000-0005-0000-0000-00004F220000}"/>
    <cellStyle name="Note 2 2 3 2 3" xfId="5946" xr:uid="{00000000-0005-0000-0000-000050220000}"/>
    <cellStyle name="Note 2 2 3 3" xfId="3289" xr:uid="{00000000-0005-0000-0000-000051220000}"/>
    <cellStyle name="Note 2 2 3 3 2" xfId="8058" xr:uid="{00000000-0005-0000-0000-000052220000}"/>
    <cellStyle name="Note 2 2 3 4" xfId="2207" xr:uid="{00000000-0005-0000-0000-000053220000}"/>
    <cellStyle name="Note 2 2 3 4 2" xfId="6970" xr:uid="{00000000-0005-0000-0000-000054220000}"/>
    <cellStyle name="Note 2 2 3 5" xfId="5174" xr:uid="{00000000-0005-0000-0000-000055220000}"/>
    <cellStyle name="Note 2 2 4" xfId="671" xr:uid="{00000000-0005-0000-0000-000056220000}"/>
    <cellStyle name="Note 2 2 4 2" xfId="1441" xr:uid="{00000000-0005-0000-0000-000057220000}"/>
    <cellStyle name="Note 2 2 4 2 2" xfId="4317" xr:uid="{00000000-0005-0000-0000-000058220000}"/>
    <cellStyle name="Note 2 2 4 2 2 2" xfId="9080" xr:uid="{00000000-0005-0000-0000-000059220000}"/>
    <cellStyle name="Note 2 2 4 2 3" xfId="6206" xr:uid="{00000000-0005-0000-0000-00005A220000}"/>
    <cellStyle name="Note 2 2 4 3" xfId="2402" xr:uid="{00000000-0005-0000-0000-00005B220000}"/>
    <cellStyle name="Note 2 2 4 3 2" xfId="7165" xr:uid="{00000000-0005-0000-0000-00005C220000}"/>
    <cellStyle name="Note 2 2 4 4" xfId="5434" xr:uid="{00000000-0005-0000-0000-00005D220000}"/>
    <cellStyle name="Note 2 2 5" xfId="951" xr:uid="{00000000-0005-0000-0000-00005E220000}"/>
    <cellStyle name="Note 2 2 5 2" xfId="4595" xr:uid="{00000000-0005-0000-0000-00005F220000}"/>
    <cellStyle name="Note 2 2 5 2 2" xfId="9358" xr:uid="{00000000-0005-0000-0000-000060220000}"/>
    <cellStyle name="Note 2 2 5 3" xfId="2679" xr:uid="{00000000-0005-0000-0000-000061220000}"/>
    <cellStyle name="Note 2 2 5 3 2" xfId="7443" xr:uid="{00000000-0005-0000-0000-000062220000}"/>
    <cellStyle name="Note 2 2 5 4" xfId="5704" xr:uid="{00000000-0005-0000-0000-000063220000}"/>
    <cellStyle name="Note 2 2 6" xfId="1897" xr:uid="{00000000-0005-0000-0000-000064220000}"/>
    <cellStyle name="Note 2 2 6 2" xfId="3799" xr:uid="{00000000-0005-0000-0000-000065220000}"/>
    <cellStyle name="Note 2 2 6 2 2" xfId="8567" xr:uid="{00000000-0005-0000-0000-000066220000}"/>
    <cellStyle name="Note 2 2 6 3" xfId="6652" xr:uid="{00000000-0005-0000-0000-000067220000}"/>
    <cellStyle name="Note 2 2 7" xfId="3636" xr:uid="{00000000-0005-0000-0000-000068220000}"/>
    <cellStyle name="Note 2 2 7 2" xfId="8404" xr:uid="{00000000-0005-0000-0000-000069220000}"/>
    <cellStyle name="Note 2 2 8" xfId="3001" xr:uid="{00000000-0005-0000-0000-00006A220000}"/>
    <cellStyle name="Note 2 2 8 2" xfId="7770" xr:uid="{00000000-0005-0000-0000-00006B220000}"/>
    <cellStyle name="Note 2 2 9" xfId="1719" xr:uid="{00000000-0005-0000-0000-00006C220000}"/>
    <cellStyle name="Note 2 2 9 2" xfId="6489" xr:uid="{00000000-0005-0000-0000-00006D220000}"/>
    <cellStyle name="Note 2 3" xfId="260" xr:uid="{00000000-0005-0000-0000-00006E220000}"/>
    <cellStyle name="Note 2 3 2" xfId="428" xr:uid="{00000000-0005-0000-0000-00006F220000}"/>
    <cellStyle name="Note 2 3 2 2" xfId="1203" xr:uid="{00000000-0005-0000-0000-000070220000}"/>
    <cellStyle name="Note 2 3 2 2 2" xfId="4846" xr:uid="{00000000-0005-0000-0000-000071220000}"/>
    <cellStyle name="Note 2 3 2 2 2 2" xfId="9609" xr:uid="{00000000-0005-0000-0000-000072220000}"/>
    <cellStyle name="Note 2 3 2 2 3" xfId="2925" xr:uid="{00000000-0005-0000-0000-000073220000}"/>
    <cellStyle name="Note 2 3 2 2 3 2" xfId="7694" xr:uid="{00000000-0005-0000-0000-000074220000}"/>
    <cellStyle name="Note 2 3 2 2 4" xfId="6010" xr:uid="{00000000-0005-0000-0000-000075220000}"/>
    <cellStyle name="Note 2 3 2 3" xfId="4078" xr:uid="{00000000-0005-0000-0000-000076220000}"/>
    <cellStyle name="Note 2 3 2 3 2" xfId="8842" xr:uid="{00000000-0005-0000-0000-000077220000}"/>
    <cellStyle name="Note 2 3 2 4" xfId="3550" xr:uid="{00000000-0005-0000-0000-000078220000}"/>
    <cellStyle name="Note 2 3 2 4 2" xfId="8318" xr:uid="{00000000-0005-0000-0000-000079220000}"/>
    <cellStyle name="Note 2 3 2 5" xfId="2165" xr:uid="{00000000-0005-0000-0000-00007A220000}"/>
    <cellStyle name="Note 2 3 2 5 2" xfId="6927" xr:uid="{00000000-0005-0000-0000-00007B220000}"/>
    <cellStyle name="Note 2 3 2 6" xfId="5238" xr:uid="{00000000-0005-0000-0000-00007C220000}"/>
    <cellStyle name="Note 2 3 3" xfId="747" xr:uid="{00000000-0005-0000-0000-00007D220000}"/>
    <cellStyle name="Note 2 3 3 2" xfId="1515" xr:uid="{00000000-0005-0000-0000-00007E220000}"/>
    <cellStyle name="Note 2 3 3 2 2" xfId="4391" xr:uid="{00000000-0005-0000-0000-00007F220000}"/>
    <cellStyle name="Note 2 3 3 2 2 2" xfId="9154" xr:uid="{00000000-0005-0000-0000-000080220000}"/>
    <cellStyle name="Note 2 3 3 2 3" xfId="6281" xr:uid="{00000000-0005-0000-0000-000081220000}"/>
    <cellStyle name="Note 2 3 3 3" xfId="3377" xr:uid="{00000000-0005-0000-0000-000082220000}"/>
    <cellStyle name="Note 2 3 3 3 2" xfId="8145" xr:uid="{00000000-0005-0000-0000-000083220000}"/>
    <cellStyle name="Note 2 3 3 4" xfId="2476" xr:uid="{00000000-0005-0000-0000-000084220000}"/>
    <cellStyle name="Note 2 3 3 4 2" xfId="7239" xr:uid="{00000000-0005-0000-0000-000085220000}"/>
    <cellStyle name="Note 2 3 3 5" xfId="5509" xr:uid="{00000000-0005-0000-0000-000086220000}"/>
    <cellStyle name="Note 2 3 4" xfId="1037" xr:uid="{00000000-0005-0000-0000-000087220000}"/>
    <cellStyle name="Note 2 3 4 2" xfId="4680" xr:uid="{00000000-0005-0000-0000-000088220000}"/>
    <cellStyle name="Note 2 3 4 2 2" xfId="9443" xr:uid="{00000000-0005-0000-0000-000089220000}"/>
    <cellStyle name="Note 2 3 4 3" xfId="2760" xr:uid="{00000000-0005-0000-0000-00008A220000}"/>
    <cellStyle name="Note 2 3 4 3 2" xfId="7528" xr:uid="{00000000-0005-0000-0000-00008B220000}"/>
    <cellStyle name="Note 2 3 4 4" xfId="5768" xr:uid="{00000000-0005-0000-0000-00008C220000}"/>
    <cellStyle name="Note 2 3 5" xfId="2003" xr:uid="{00000000-0005-0000-0000-00008D220000}"/>
    <cellStyle name="Note 2 3 5 2" xfId="3910" xr:uid="{00000000-0005-0000-0000-00008E220000}"/>
    <cellStyle name="Note 2 3 5 2 2" xfId="8674" xr:uid="{00000000-0005-0000-0000-00008F220000}"/>
    <cellStyle name="Note 2 3 5 3" xfId="6759" xr:uid="{00000000-0005-0000-0000-000090220000}"/>
    <cellStyle name="Note 2 3 6" xfId="3723" xr:uid="{00000000-0005-0000-0000-000091220000}"/>
    <cellStyle name="Note 2 3 6 2" xfId="8491" xr:uid="{00000000-0005-0000-0000-000092220000}"/>
    <cellStyle name="Note 2 3 7" xfId="3080" xr:uid="{00000000-0005-0000-0000-000093220000}"/>
    <cellStyle name="Note 2 3 7 2" xfId="7849" xr:uid="{00000000-0005-0000-0000-000094220000}"/>
    <cellStyle name="Note 2 3 8" xfId="1805" xr:uid="{00000000-0005-0000-0000-000095220000}"/>
    <cellStyle name="Note 2 3 8 2" xfId="6576" xr:uid="{00000000-0005-0000-0000-000096220000}"/>
    <cellStyle name="Note 2 3 9" xfId="4996" xr:uid="{00000000-0005-0000-0000-000097220000}"/>
    <cellStyle name="Note 2 4" xfId="297" xr:uid="{00000000-0005-0000-0000-000098220000}"/>
    <cellStyle name="Note 2 4 2" xfId="865" xr:uid="{00000000-0005-0000-0000-000099220000}"/>
    <cellStyle name="Note 2 4 2 2" xfId="1633" xr:uid="{00000000-0005-0000-0000-00009A220000}"/>
    <cellStyle name="Note 2 4 2 2 2" xfId="4509" xr:uid="{00000000-0005-0000-0000-00009B220000}"/>
    <cellStyle name="Note 2 4 2 2 2 2" xfId="9272" xr:uid="{00000000-0005-0000-0000-00009C220000}"/>
    <cellStyle name="Note 2 4 2 2 3" xfId="6403" xr:uid="{00000000-0005-0000-0000-00009D220000}"/>
    <cellStyle name="Note 2 4 2 3" xfId="3414" xr:uid="{00000000-0005-0000-0000-00009E220000}"/>
    <cellStyle name="Note 2 4 2 3 2" xfId="8182" xr:uid="{00000000-0005-0000-0000-00009F220000}"/>
    <cellStyle name="Note 2 4 2 4" xfId="2594" xr:uid="{00000000-0005-0000-0000-0000A0220000}"/>
    <cellStyle name="Note 2 4 2 4 2" xfId="7357" xr:uid="{00000000-0005-0000-0000-0000A1220000}"/>
    <cellStyle name="Note 2 4 2 5" xfId="5631" xr:uid="{00000000-0005-0000-0000-0000A2220000}"/>
    <cellStyle name="Note 2 4 3" xfId="1074" xr:uid="{00000000-0005-0000-0000-0000A3220000}"/>
    <cellStyle name="Note 2 4 3 2" xfId="4717" xr:uid="{00000000-0005-0000-0000-0000A4220000}"/>
    <cellStyle name="Note 2 4 3 2 2" xfId="9480" xr:uid="{00000000-0005-0000-0000-0000A5220000}"/>
    <cellStyle name="Note 2 4 3 3" xfId="2796" xr:uid="{00000000-0005-0000-0000-0000A6220000}"/>
    <cellStyle name="Note 2 4 3 3 2" xfId="7565" xr:uid="{00000000-0005-0000-0000-0000A7220000}"/>
    <cellStyle name="Note 2 4 3 4" xfId="5896" xr:uid="{00000000-0005-0000-0000-0000A8220000}"/>
    <cellStyle name="Note 2 4 4" xfId="3947" xr:uid="{00000000-0005-0000-0000-0000A9220000}"/>
    <cellStyle name="Note 2 4 4 2" xfId="8711" xr:uid="{00000000-0005-0000-0000-0000AA220000}"/>
    <cellStyle name="Note 2 4 5" xfId="3203" xr:uid="{00000000-0005-0000-0000-0000AB220000}"/>
    <cellStyle name="Note 2 4 5 2" xfId="7972" xr:uid="{00000000-0005-0000-0000-0000AC220000}"/>
    <cellStyle name="Note 2 4 6" xfId="2038" xr:uid="{00000000-0005-0000-0000-0000AD220000}"/>
    <cellStyle name="Note 2 4 6 2" xfId="6796" xr:uid="{00000000-0005-0000-0000-0000AE220000}"/>
    <cellStyle name="Note 2 4 7" xfId="5124" xr:uid="{00000000-0005-0000-0000-0000AF220000}"/>
    <cellStyle name="Note 2 5" xfId="630" xr:uid="{00000000-0005-0000-0000-0000B0220000}"/>
    <cellStyle name="Note 2 5 2" xfId="1401" xr:uid="{00000000-0005-0000-0000-0000B1220000}"/>
    <cellStyle name="Note 2 5 2 2" xfId="4277" xr:uid="{00000000-0005-0000-0000-0000B2220000}"/>
    <cellStyle name="Note 2 5 2 2 2" xfId="9040" xr:uid="{00000000-0005-0000-0000-0000B3220000}"/>
    <cellStyle name="Note 2 5 2 3" xfId="6165" xr:uid="{00000000-0005-0000-0000-0000B4220000}"/>
    <cellStyle name="Note 2 5 3" xfId="3240" xr:uid="{00000000-0005-0000-0000-0000B5220000}"/>
    <cellStyle name="Note 2 5 3 2" xfId="8009" xr:uid="{00000000-0005-0000-0000-0000B6220000}"/>
    <cellStyle name="Note 2 5 4" xfId="2362" xr:uid="{00000000-0005-0000-0000-0000B7220000}"/>
    <cellStyle name="Note 2 5 4 2" xfId="7125" xr:uid="{00000000-0005-0000-0000-0000B8220000}"/>
    <cellStyle name="Note 2 5 5" xfId="5393" xr:uid="{00000000-0005-0000-0000-0000B9220000}"/>
    <cellStyle name="Note 2 6" xfId="902" xr:uid="{00000000-0005-0000-0000-0000BA220000}"/>
    <cellStyle name="Note 2 6 2" xfId="4546" xr:uid="{00000000-0005-0000-0000-0000BB220000}"/>
    <cellStyle name="Note 2 6 2 2" xfId="9309" xr:uid="{00000000-0005-0000-0000-0000BC220000}"/>
    <cellStyle name="Note 2 6 3" xfId="2630" xr:uid="{00000000-0005-0000-0000-0000BD220000}"/>
    <cellStyle name="Note 2 6 3 2" xfId="7394" xr:uid="{00000000-0005-0000-0000-0000BE220000}"/>
    <cellStyle name="Note 2 6 4" xfId="5654" xr:uid="{00000000-0005-0000-0000-0000BF220000}"/>
    <cellStyle name="Note 2 7" xfId="1856" xr:uid="{00000000-0005-0000-0000-0000C0220000}"/>
    <cellStyle name="Note 2 7 2" xfId="3773" xr:uid="{00000000-0005-0000-0000-0000C1220000}"/>
    <cellStyle name="Note 2 7 2 2" xfId="8541" xr:uid="{00000000-0005-0000-0000-0000C2220000}"/>
    <cellStyle name="Note 2 7 3" xfId="6626" xr:uid="{00000000-0005-0000-0000-0000C3220000}"/>
    <cellStyle name="Note 2 8" xfId="3587" xr:uid="{00000000-0005-0000-0000-0000C4220000}"/>
    <cellStyle name="Note 2 8 2" xfId="8355" xr:uid="{00000000-0005-0000-0000-0000C5220000}"/>
    <cellStyle name="Note 2 9" xfId="2941" xr:uid="{00000000-0005-0000-0000-0000C6220000}"/>
    <cellStyle name="Note 2 9 2" xfId="7710" xr:uid="{00000000-0005-0000-0000-0000C7220000}"/>
    <cellStyle name="Note 3" xfId="124" xr:uid="{00000000-0005-0000-0000-0000C8220000}"/>
    <cellStyle name="Note 3 10" xfId="4964" xr:uid="{00000000-0005-0000-0000-0000C9220000}"/>
    <cellStyle name="Note 3 2" xfId="216" xr:uid="{00000000-0005-0000-0000-0000CA220000}"/>
    <cellStyle name="Note 3 2 2" xfId="357" xr:uid="{00000000-0005-0000-0000-0000CB220000}"/>
    <cellStyle name="Note 3 2 2 2" xfId="811" xr:uid="{00000000-0005-0000-0000-0000CC220000}"/>
    <cellStyle name="Note 3 2 2 2 2" xfId="1579" xr:uid="{00000000-0005-0000-0000-0000CD220000}"/>
    <cellStyle name="Note 3 2 2 2 2 2" xfId="4455" xr:uid="{00000000-0005-0000-0000-0000CE220000}"/>
    <cellStyle name="Note 3 2 2 2 2 2 2" xfId="9218" xr:uid="{00000000-0005-0000-0000-0000CF220000}"/>
    <cellStyle name="Note 3 2 2 2 2 3" xfId="6346" xr:uid="{00000000-0005-0000-0000-0000D0220000}"/>
    <cellStyle name="Note 3 2 2 2 3" xfId="3478" xr:uid="{00000000-0005-0000-0000-0000D1220000}"/>
    <cellStyle name="Note 3 2 2 2 3 2" xfId="8246" xr:uid="{00000000-0005-0000-0000-0000D2220000}"/>
    <cellStyle name="Note 3 2 2 2 4" xfId="2540" xr:uid="{00000000-0005-0000-0000-0000D3220000}"/>
    <cellStyle name="Note 3 2 2 2 4 2" xfId="7303" xr:uid="{00000000-0005-0000-0000-0000D4220000}"/>
    <cellStyle name="Note 3 2 2 2 5" xfId="5574" xr:uid="{00000000-0005-0000-0000-0000D5220000}"/>
    <cellStyle name="Note 3 2 2 3" xfId="1138" xr:uid="{00000000-0005-0000-0000-0000D6220000}"/>
    <cellStyle name="Note 3 2 2 3 2" xfId="4781" xr:uid="{00000000-0005-0000-0000-0000D7220000}"/>
    <cellStyle name="Note 3 2 2 3 2 2" xfId="9544" xr:uid="{00000000-0005-0000-0000-0000D8220000}"/>
    <cellStyle name="Note 3 2 2 3 3" xfId="2860" xr:uid="{00000000-0005-0000-0000-0000D9220000}"/>
    <cellStyle name="Note 3 2 2 3 3 2" xfId="7629" xr:uid="{00000000-0005-0000-0000-0000DA220000}"/>
    <cellStyle name="Note 3 2 2 3 4" xfId="6092" xr:uid="{00000000-0005-0000-0000-0000DB220000}"/>
    <cellStyle name="Note 3 2 2 4" xfId="4007" xr:uid="{00000000-0005-0000-0000-0000DC220000}"/>
    <cellStyle name="Note 3 2 2 4 2" xfId="8771" xr:uid="{00000000-0005-0000-0000-0000DD220000}"/>
    <cellStyle name="Note 3 2 2 5" xfId="3145" xr:uid="{00000000-0005-0000-0000-0000DE220000}"/>
    <cellStyle name="Note 3 2 2 5 2" xfId="7914" xr:uid="{00000000-0005-0000-0000-0000DF220000}"/>
    <cellStyle name="Note 3 2 2 6" xfId="2096" xr:uid="{00000000-0005-0000-0000-0000E0220000}"/>
    <cellStyle name="Note 3 2 2 6 2" xfId="6856" xr:uid="{00000000-0005-0000-0000-0000E1220000}"/>
    <cellStyle name="Note 3 2 2 7" xfId="5320" xr:uid="{00000000-0005-0000-0000-0000E2220000}"/>
    <cellStyle name="Note 3 2 3" xfId="699" xr:uid="{00000000-0005-0000-0000-0000E3220000}"/>
    <cellStyle name="Note 3 2 3 2" xfId="1469" xr:uid="{00000000-0005-0000-0000-0000E4220000}"/>
    <cellStyle name="Note 3 2 3 2 2" xfId="4345" xr:uid="{00000000-0005-0000-0000-0000E5220000}"/>
    <cellStyle name="Note 3 2 3 2 2 2" xfId="9108" xr:uid="{00000000-0005-0000-0000-0000E6220000}"/>
    <cellStyle name="Note 3 2 3 2 3" xfId="6234" xr:uid="{00000000-0005-0000-0000-0000E7220000}"/>
    <cellStyle name="Note 3 2 3 3" xfId="3304" xr:uid="{00000000-0005-0000-0000-0000E8220000}"/>
    <cellStyle name="Note 3 2 3 3 2" xfId="8073" xr:uid="{00000000-0005-0000-0000-0000E9220000}"/>
    <cellStyle name="Note 3 2 3 4" xfId="2430" xr:uid="{00000000-0005-0000-0000-0000EA220000}"/>
    <cellStyle name="Note 3 2 3 4 2" xfId="7193" xr:uid="{00000000-0005-0000-0000-0000EB220000}"/>
    <cellStyle name="Note 3 2 3 5" xfId="5462" xr:uid="{00000000-0005-0000-0000-0000EC220000}"/>
    <cellStyle name="Note 3 2 4" xfId="966" xr:uid="{00000000-0005-0000-0000-0000ED220000}"/>
    <cellStyle name="Note 3 2 4 2" xfId="4610" xr:uid="{00000000-0005-0000-0000-0000EE220000}"/>
    <cellStyle name="Note 3 2 4 2 2" xfId="9373" xr:uid="{00000000-0005-0000-0000-0000EF220000}"/>
    <cellStyle name="Note 3 2 4 3" xfId="2694" xr:uid="{00000000-0005-0000-0000-0000F0220000}"/>
    <cellStyle name="Note 3 2 4 3 2" xfId="7458" xr:uid="{00000000-0005-0000-0000-0000F1220000}"/>
    <cellStyle name="Note 3 2 4 4" xfId="5850" xr:uid="{00000000-0005-0000-0000-0000F2220000}"/>
    <cellStyle name="Note 3 2 5" xfId="1964" xr:uid="{00000000-0005-0000-0000-0000F3220000}"/>
    <cellStyle name="Note 3 2 5 2" xfId="3867" xr:uid="{00000000-0005-0000-0000-0000F4220000}"/>
    <cellStyle name="Note 3 2 5 2 2" xfId="8631" xr:uid="{00000000-0005-0000-0000-0000F5220000}"/>
    <cellStyle name="Note 3 2 5 3" xfId="6716" xr:uid="{00000000-0005-0000-0000-0000F6220000}"/>
    <cellStyle name="Note 3 2 6" xfId="3651" xr:uid="{00000000-0005-0000-0000-0000F7220000}"/>
    <cellStyle name="Note 3 2 6 2" xfId="8419" xr:uid="{00000000-0005-0000-0000-0000F8220000}"/>
    <cellStyle name="Note 3 2 7" xfId="3033" xr:uid="{00000000-0005-0000-0000-0000F9220000}"/>
    <cellStyle name="Note 3 2 7 2" xfId="7802" xr:uid="{00000000-0005-0000-0000-0000FA220000}"/>
    <cellStyle name="Note 3 2 8" xfId="1734" xr:uid="{00000000-0005-0000-0000-0000FB220000}"/>
    <cellStyle name="Note 3 2 8 2" xfId="6504" xr:uid="{00000000-0005-0000-0000-0000FC220000}"/>
    <cellStyle name="Note 3 2 9" xfId="5078" xr:uid="{00000000-0005-0000-0000-0000FD220000}"/>
    <cellStyle name="Note 3 3" xfId="311" xr:uid="{00000000-0005-0000-0000-0000FE220000}"/>
    <cellStyle name="Note 3 3 2" xfId="763" xr:uid="{00000000-0005-0000-0000-0000FF220000}"/>
    <cellStyle name="Note 3 3 2 2" xfId="1531" xr:uid="{00000000-0005-0000-0000-000000230000}"/>
    <cellStyle name="Note 3 3 2 2 2" xfId="4407" xr:uid="{00000000-0005-0000-0000-000001230000}"/>
    <cellStyle name="Note 3 3 2 2 2 2" xfId="9170" xr:uid="{00000000-0005-0000-0000-000002230000}"/>
    <cellStyle name="Note 3 3 2 2 3" xfId="6297" xr:uid="{00000000-0005-0000-0000-000003230000}"/>
    <cellStyle name="Note 3 3 2 3" xfId="3429" xr:uid="{00000000-0005-0000-0000-000004230000}"/>
    <cellStyle name="Note 3 3 2 3 2" xfId="8197" xr:uid="{00000000-0005-0000-0000-000005230000}"/>
    <cellStyle name="Note 3 3 2 4" xfId="2492" xr:uid="{00000000-0005-0000-0000-000006230000}"/>
    <cellStyle name="Note 3 3 2 4 2" xfId="7255" xr:uid="{00000000-0005-0000-0000-000007230000}"/>
    <cellStyle name="Note 3 3 2 5" xfId="5525" xr:uid="{00000000-0005-0000-0000-000008230000}"/>
    <cellStyle name="Note 3 3 3" xfId="1089" xr:uid="{00000000-0005-0000-0000-000009230000}"/>
    <cellStyle name="Note 3 3 3 2" xfId="4732" xr:uid="{00000000-0005-0000-0000-00000A230000}"/>
    <cellStyle name="Note 3 3 3 2 2" xfId="9495" xr:uid="{00000000-0005-0000-0000-00000B230000}"/>
    <cellStyle name="Note 3 3 3 3" xfId="2811" xr:uid="{00000000-0005-0000-0000-00000C230000}"/>
    <cellStyle name="Note 3 3 3 3 2" xfId="7580" xr:uid="{00000000-0005-0000-0000-00000D230000}"/>
    <cellStyle name="Note 3 3 3 4" xfId="5978" xr:uid="{00000000-0005-0000-0000-00000E230000}"/>
    <cellStyle name="Note 3 3 4" xfId="3961" xr:uid="{00000000-0005-0000-0000-00000F230000}"/>
    <cellStyle name="Note 3 3 4 2" xfId="8725" xr:uid="{00000000-0005-0000-0000-000010230000}"/>
    <cellStyle name="Note 3 3 5" xfId="3096" xr:uid="{00000000-0005-0000-0000-000011230000}"/>
    <cellStyle name="Note 3 3 5 2" xfId="7865" xr:uid="{00000000-0005-0000-0000-000012230000}"/>
    <cellStyle name="Note 3 3 6" xfId="2052" xr:uid="{00000000-0005-0000-0000-000013230000}"/>
    <cellStyle name="Note 3 3 6 2" xfId="6810" xr:uid="{00000000-0005-0000-0000-000014230000}"/>
    <cellStyle name="Note 3 3 7" xfId="5206" xr:uid="{00000000-0005-0000-0000-000015230000}"/>
    <cellStyle name="Note 3 4" xfId="643" xr:uid="{00000000-0005-0000-0000-000016230000}"/>
    <cellStyle name="Note 3 4 2" xfId="1414" xr:uid="{00000000-0005-0000-0000-000017230000}"/>
    <cellStyle name="Note 3 4 2 2" xfId="4290" xr:uid="{00000000-0005-0000-0000-000018230000}"/>
    <cellStyle name="Note 3 4 2 2 2" xfId="9053" xr:uid="{00000000-0005-0000-0000-000019230000}"/>
    <cellStyle name="Note 3 4 2 3" xfId="6179" xr:uid="{00000000-0005-0000-0000-00001A230000}"/>
    <cellStyle name="Note 3 4 3" xfId="3255" xr:uid="{00000000-0005-0000-0000-00001B230000}"/>
    <cellStyle name="Note 3 4 3 2" xfId="8024" xr:uid="{00000000-0005-0000-0000-00001C230000}"/>
    <cellStyle name="Note 3 4 4" xfId="2375" xr:uid="{00000000-0005-0000-0000-00001D230000}"/>
    <cellStyle name="Note 3 4 4 2" xfId="7138" xr:uid="{00000000-0005-0000-0000-00001E230000}"/>
    <cellStyle name="Note 3 4 5" xfId="5407" xr:uid="{00000000-0005-0000-0000-00001F230000}"/>
    <cellStyle name="Note 3 5" xfId="917" xr:uid="{00000000-0005-0000-0000-000020230000}"/>
    <cellStyle name="Note 3 5 2" xfId="4561" xr:uid="{00000000-0005-0000-0000-000021230000}"/>
    <cellStyle name="Note 3 5 2 2" xfId="9324" xr:uid="{00000000-0005-0000-0000-000022230000}"/>
    <cellStyle name="Note 3 5 3" xfId="2645" xr:uid="{00000000-0005-0000-0000-000023230000}"/>
    <cellStyle name="Note 3 5 3 2" xfId="7409" xr:uid="{00000000-0005-0000-0000-000024230000}"/>
    <cellStyle name="Note 3 5 4" xfId="5736" xr:uid="{00000000-0005-0000-0000-000025230000}"/>
    <cellStyle name="Note 3 6" xfId="1879" xr:uid="{00000000-0005-0000-0000-000026230000}"/>
    <cellStyle name="Note 3 6 2" xfId="3783" xr:uid="{00000000-0005-0000-0000-000027230000}"/>
    <cellStyle name="Note 3 6 2 2" xfId="8551" xr:uid="{00000000-0005-0000-0000-000028230000}"/>
    <cellStyle name="Note 3 6 3" xfId="6636" xr:uid="{00000000-0005-0000-0000-000029230000}"/>
    <cellStyle name="Note 3 7" xfId="3602" xr:uid="{00000000-0005-0000-0000-00002A230000}"/>
    <cellStyle name="Note 3 7 2" xfId="8370" xr:uid="{00000000-0005-0000-0000-00002B230000}"/>
    <cellStyle name="Note 3 8" xfId="2973" xr:uid="{00000000-0005-0000-0000-00002C230000}"/>
    <cellStyle name="Note 3 8 2" xfId="7742" xr:uid="{00000000-0005-0000-0000-00002D230000}"/>
    <cellStyle name="Note 3 9" xfId="1685" xr:uid="{00000000-0005-0000-0000-00002E230000}"/>
    <cellStyle name="Note 3 9 2" xfId="6455" xr:uid="{00000000-0005-0000-0000-00002F230000}"/>
    <cellStyle name="Note 4" xfId="186" xr:uid="{00000000-0005-0000-0000-000030230000}"/>
    <cellStyle name="Note 4 2" xfId="359" xr:uid="{00000000-0005-0000-0000-000031230000}"/>
    <cellStyle name="Note 4 2 2" xfId="813" xr:uid="{00000000-0005-0000-0000-000032230000}"/>
    <cellStyle name="Note 4 2 2 2" xfId="1581" xr:uid="{00000000-0005-0000-0000-000033230000}"/>
    <cellStyle name="Note 4 2 2 2 2" xfId="4457" xr:uid="{00000000-0005-0000-0000-000034230000}"/>
    <cellStyle name="Note 4 2 2 2 2 2" xfId="9220" xr:uid="{00000000-0005-0000-0000-000035230000}"/>
    <cellStyle name="Note 4 2 2 2 3" xfId="6348" xr:uid="{00000000-0005-0000-0000-000036230000}"/>
    <cellStyle name="Note 4 2 2 3" xfId="3480" xr:uid="{00000000-0005-0000-0000-000037230000}"/>
    <cellStyle name="Note 4 2 2 3 2" xfId="8248" xr:uid="{00000000-0005-0000-0000-000038230000}"/>
    <cellStyle name="Note 4 2 2 4" xfId="2542" xr:uid="{00000000-0005-0000-0000-000039230000}"/>
    <cellStyle name="Note 4 2 2 4 2" xfId="7305" xr:uid="{00000000-0005-0000-0000-00003A230000}"/>
    <cellStyle name="Note 4 2 2 5" xfId="5576" xr:uid="{00000000-0005-0000-0000-00003B230000}"/>
    <cellStyle name="Note 4 2 3" xfId="1140" xr:uid="{00000000-0005-0000-0000-00003C230000}"/>
    <cellStyle name="Note 4 2 3 2" xfId="4783" xr:uid="{00000000-0005-0000-0000-00003D230000}"/>
    <cellStyle name="Note 4 2 3 2 2" xfId="9546" xr:uid="{00000000-0005-0000-0000-00003E230000}"/>
    <cellStyle name="Note 4 2 3 3" xfId="2862" xr:uid="{00000000-0005-0000-0000-00003F230000}"/>
    <cellStyle name="Note 4 2 3 3 2" xfId="7631" xr:uid="{00000000-0005-0000-0000-000040230000}"/>
    <cellStyle name="Note 4 2 3 4" xfId="6106" xr:uid="{00000000-0005-0000-0000-000041230000}"/>
    <cellStyle name="Note 4 2 4" xfId="4009" xr:uid="{00000000-0005-0000-0000-000042230000}"/>
    <cellStyle name="Note 4 2 4 2" xfId="8773" xr:uid="{00000000-0005-0000-0000-000043230000}"/>
    <cellStyle name="Note 4 2 5" xfId="3147" xr:uid="{00000000-0005-0000-0000-000044230000}"/>
    <cellStyle name="Note 4 2 5 2" xfId="7916" xr:uid="{00000000-0005-0000-0000-000045230000}"/>
    <cellStyle name="Note 4 2 6" xfId="2098" xr:uid="{00000000-0005-0000-0000-000046230000}"/>
    <cellStyle name="Note 4 2 6 2" xfId="6858" xr:uid="{00000000-0005-0000-0000-000047230000}"/>
    <cellStyle name="Note 4 2 7" xfId="5334" xr:uid="{00000000-0005-0000-0000-000048230000}"/>
    <cellStyle name="Note 4 3" xfId="658" xr:uid="{00000000-0005-0000-0000-000049230000}"/>
    <cellStyle name="Note 4 3 2" xfId="1428" xr:uid="{00000000-0005-0000-0000-00004A230000}"/>
    <cellStyle name="Note 4 3 2 2" xfId="4304" xr:uid="{00000000-0005-0000-0000-00004B230000}"/>
    <cellStyle name="Note 4 3 2 2 2" xfId="9067" xr:uid="{00000000-0005-0000-0000-00004C230000}"/>
    <cellStyle name="Note 4 3 2 3" xfId="6193" xr:uid="{00000000-0005-0000-0000-00004D230000}"/>
    <cellStyle name="Note 4 3 3" xfId="3306" xr:uid="{00000000-0005-0000-0000-00004E230000}"/>
    <cellStyle name="Note 4 3 3 2" xfId="8075" xr:uid="{00000000-0005-0000-0000-00004F230000}"/>
    <cellStyle name="Note 4 3 4" xfId="2389" xr:uid="{00000000-0005-0000-0000-000050230000}"/>
    <cellStyle name="Note 4 3 4 2" xfId="7152" xr:uid="{00000000-0005-0000-0000-000051230000}"/>
    <cellStyle name="Note 4 3 5" xfId="5421" xr:uid="{00000000-0005-0000-0000-000052230000}"/>
    <cellStyle name="Note 4 4" xfId="968" xr:uid="{00000000-0005-0000-0000-000053230000}"/>
    <cellStyle name="Note 4 4 2" xfId="4612" xr:uid="{00000000-0005-0000-0000-000054230000}"/>
    <cellStyle name="Note 4 4 2 2" xfId="9375" xr:uid="{00000000-0005-0000-0000-000055230000}"/>
    <cellStyle name="Note 4 4 3" xfId="2696" xr:uid="{00000000-0005-0000-0000-000056230000}"/>
    <cellStyle name="Note 4 4 3 2" xfId="7460" xr:uid="{00000000-0005-0000-0000-000057230000}"/>
    <cellStyle name="Note 4 4 4" xfId="5864" xr:uid="{00000000-0005-0000-0000-000058230000}"/>
    <cellStyle name="Note 4 5" xfId="1941" xr:uid="{00000000-0005-0000-0000-000059230000}"/>
    <cellStyle name="Note 4 5 2" xfId="3843" xr:uid="{00000000-0005-0000-0000-00005A230000}"/>
    <cellStyle name="Note 4 5 2 2" xfId="8611" xr:uid="{00000000-0005-0000-0000-00005B230000}"/>
    <cellStyle name="Note 4 5 3" xfId="6696" xr:uid="{00000000-0005-0000-0000-00005C230000}"/>
    <cellStyle name="Note 4 6" xfId="3653" xr:uid="{00000000-0005-0000-0000-00005D230000}"/>
    <cellStyle name="Note 4 6 2" xfId="8421" xr:uid="{00000000-0005-0000-0000-00005E230000}"/>
    <cellStyle name="Note 4 7" xfId="2987" xr:uid="{00000000-0005-0000-0000-00005F230000}"/>
    <cellStyle name="Note 4 7 2" xfId="7756" xr:uid="{00000000-0005-0000-0000-000060230000}"/>
    <cellStyle name="Note 4 8" xfId="1736" xr:uid="{00000000-0005-0000-0000-000061230000}"/>
    <cellStyle name="Note 4 8 2" xfId="6506" xr:uid="{00000000-0005-0000-0000-000062230000}"/>
    <cellStyle name="Note 4 9" xfId="5092" xr:uid="{00000000-0005-0000-0000-000063230000}"/>
    <cellStyle name="Note 5" xfId="217" xr:uid="{00000000-0005-0000-0000-000064230000}"/>
    <cellStyle name="Note 5 2" xfId="372" xr:uid="{00000000-0005-0000-0000-000065230000}"/>
    <cellStyle name="Note 5 2 2" xfId="1154" xr:uid="{00000000-0005-0000-0000-000066230000}"/>
    <cellStyle name="Note 5 2 2 2" xfId="4797" xr:uid="{00000000-0005-0000-0000-000067230000}"/>
    <cellStyle name="Note 5 2 2 2 2" xfId="9560" xr:uid="{00000000-0005-0000-0000-000068230000}"/>
    <cellStyle name="Note 5 2 2 3" xfId="2876" xr:uid="{00000000-0005-0000-0000-000069230000}"/>
    <cellStyle name="Note 5 2 2 3 2" xfId="7645" xr:uid="{00000000-0005-0000-0000-00006A230000}"/>
    <cellStyle name="Note 5 2 2 4" xfId="6362" xr:uid="{00000000-0005-0000-0000-00006B230000}"/>
    <cellStyle name="Note 5 2 3" xfId="4022" xr:uid="{00000000-0005-0000-0000-00006C230000}"/>
    <cellStyle name="Note 5 2 3 2" xfId="8786" xr:uid="{00000000-0005-0000-0000-00006D230000}"/>
    <cellStyle name="Note 5 2 4" xfId="3494" xr:uid="{00000000-0005-0000-0000-00006E230000}"/>
    <cellStyle name="Note 5 2 4 2" xfId="8262" xr:uid="{00000000-0005-0000-0000-00006F230000}"/>
    <cellStyle name="Note 5 2 5" xfId="2111" xr:uid="{00000000-0005-0000-0000-000070230000}"/>
    <cellStyle name="Note 5 2 5 2" xfId="6871" xr:uid="{00000000-0005-0000-0000-000071230000}"/>
    <cellStyle name="Note 5 2 6" xfId="5590" xr:uid="{00000000-0005-0000-0000-000072230000}"/>
    <cellStyle name="Note 5 3" xfId="982" xr:uid="{00000000-0005-0000-0000-000073230000}"/>
    <cellStyle name="Note 5 3 2" xfId="4626" xr:uid="{00000000-0005-0000-0000-000074230000}"/>
    <cellStyle name="Note 5 3 2 2" xfId="9389" xr:uid="{00000000-0005-0000-0000-000075230000}"/>
    <cellStyle name="Note 5 3 3" xfId="3320" xr:uid="{00000000-0005-0000-0000-000076230000}"/>
    <cellStyle name="Note 5 3 3 2" xfId="8089" xr:uid="{00000000-0005-0000-0000-000077230000}"/>
    <cellStyle name="Note 5 3 4" xfId="2710" xr:uid="{00000000-0005-0000-0000-000078230000}"/>
    <cellStyle name="Note 5 3 4 2" xfId="7474" xr:uid="{00000000-0005-0000-0000-000079230000}"/>
    <cellStyle name="Note 5 3 5" xfId="6120" xr:uid="{00000000-0005-0000-0000-00007A230000}"/>
    <cellStyle name="Note 5 4" xfId="1965" xr:uid="{00000000-0005-0000-0000-00007B230000}"/>
    <cellStyle name="Note 5 4 2" xfId="3868" xr:uid="{00000000-0005-0000-0000-00007C230000}"/>
    <cellStyle name="Note 5 4 2 2" xfId="8632" xr:uid="{00000000-0005-0000-0000-00007D230000}"/>
    <cellStyle name="Note 5 4 3" xfId="6717" xr:uid="{00000000-0005-0000-0000-00007E230000}"/>
    <cellStyle name="Note 5 5" xfId="3667" xr:uid="{00000000-0005-0000-0000-00007F230000}"/>
    <cellStyle name="Note 5 5 2" xfId="8435" xr:uid="{00000000-0005-0000-0000-000080230000}"/>
    <cellStyle name="Note 5 6" xfId="3161" xr:uid="{00000000-0005-0000-0000-000081230000}"/>
    <cellStyle name="Note 5 6 2" xfId="7930" xr:uid="{00000000-0005-0000-0000-000082230000}"/>
    <cellStyle name="Note 5 7" xfId="1750" xr:uid="{00000000-0005-0000-0000-000083230000}"/>
    <cellStyle name="Note 5 7 2" xfId="6520" xr:uid="{00000000-0005-0000-0000-000084230000}"/>
    <cellStyle name="Note 5 8" xfId="5348" xr:uid="{00000000-0005-0000-0000-000085230000}"/>
    <cellStyle name="Note 6" xfId="219" xr:uid="{00000000-0005-0000-0000-000086230000}"/>
    <cellStyle name="Note 6 2" xfId="386" xr:uid="{00000000-0005-0000-0000-000087230000}"/>
    <cellStyle name="Note 6 2 2" xfId="4036" xr:uid="{00000000-0005-0000-0000-000088230000}"/>
    <cellStyle name="Note 6 2 2 2" xfId="8800" xr:uid="{00000000-0005-0000-0000-000089230000}"/>
    <cellStyle name="Note 6 2 3" xfId="3508" xr:uid="{00000000-0005-0000-0000-00008A230000}"/>
    <cellStyle name="Note 6 2 3 2" xfId="8276" xr:uid="{00000000-0005-0000-0000-00008B230000}"/>
    <cellStyle name="Note 6 2 4" xfId="6885" xr:uid="{00000000-0005-0000-0000-00008C230000}"/>
    <cellStyle name="Note 6 3" xfId="1967" xr:uid="{00000000-0005-0000-0000-00008D230000}"/>
    <cellStyle name="Note 6 3 2" xfId="3870" xr:uid="{00000000-0005-0000-0000-00008E230000}"/>
    <cellStyle name="Note 6 3 2 2" xfId="8634" xr:uid="{00000000-0005-0000-0000-00008F230000}"/>
    <cellStyle name="Note 6 3 3" xfId="6719" xr:uid="{00000000-0005-0000-0000-000090230000}"/>
    <cellStyle name="Note 6 4" xfId="3681" xr:uid="{00000000-0005-0000-0000-000091230000}"/>
    <cellStyle name="Note 6 4 2" xfId="8449" xr:uid="{00000000-0005-0000-0000-000092230000}"/>
    <cellStyle name="Note 6 5" xfId="3334" xr:uid="{00000000-0005-0000-0000-000093230000}"/>
    <cellStyle name="Note 6 5 2" xfId="8103" xr:uid="{00000000-0005-0000-0000-000094230000}"/>
    <cellStyle name="Note 6 6" xfId="6534" xr:uid="{00000000-0005-0000-0000-000095230000}"/>
    <cellStyle name="Note 7" xfId="4850" xr:uid="{00000000-0005-0000-0000-000096230000}"/>
    <cellStyle name="Note 7 2" xfId="9613" xr:uid="{00000000-0005-0000-0000-000097230000}"/>
    <cellStyle name="Output" xfId="10" builtinId="21" customBuiltin="1"/>
    <cellStyle name="Per cent" xfId="9892" builtinId="5"/>
    <cellStyle name="Percent 2" xfId="49" xr:uid="{00000000-0005-0000-0000-00009A230000}"/>
    <cellStyle name="Percent 2 2" xfId="94" xr:uid="{00000000-0005-0000-0000-00009B230000}"/>
    <cellStyle name="Percent 2 2 10" xfId="1671" xr:uid="{00000000-0005-0000-0000-00009C230000}"/>
    <cellStyle name="Percent 2 2 10 2" xfId="6441" xr:uid="{00000000-0005-0000-0000-00009D230000}"/>
    <cellStyle name="Percent 2 2 11" xfId="4910" xr:uid="{00000000-0005-0000-0000-00009E230000}"/>
    <cellStyle name="Percent 2 2 2" xfId="96" xr:uid="{00000000-0005-0000-0000-00009F230000}"/>
    <cellStyle name="Percent 2 2 2 10" xfId="4960" xr:uid="{00000000-0005-0000-0000-0000A0230000}"/>
    <cellStyle name="Percent 2 2 2 2" xfId="170" xr:uid="{00000000-0005-0000-0000-0000A1230000}"/>
    <cellStyle name="Percent 2 2 2 2 2" xfId="572" xr:uid="{00000000-0005-0000-0000-0000A2230000}"/>
    <cellStyle name="Percent 2 2 2 2 2 2" xfId="1347" xr:uid="{00000000-0005-0000-0000-0000A3230000}"/>
    <cellStyle name="Percent 2 2 2 2 2 2 2" xfId="4222" xr:uid="{00000000-0005-0000-0000-0000A4230000}"/>
    <cellStyle name="Percent 2 2 2 2 2 2 2 2" xfId="8986" xr:uid="{00000000-0005-0000-0000-0000A5230000}"/>
    <cellStyle name="Percent 2 2 2 2 2 2 3" xfId="6088" xr:uid="{00000000-0005-0000-0000-0000A6230000}"/>
    <cellStyle name="Percent 2 2 2 2 2 3" xfId="3464" xr:uid="{00000000-0005-0000-0000-0000A7230000}"/>
    <cellStyle name="Percent 2 2 2 2 2 3 2" xfId="8232" xr:uid="{00000000-0005-0000-0000-0000A8230000}"/>
    <cellStyle name="Percent 2 2 2 2 2 4" xfId="2308" xr:uid="{00000000-0005-0000-0000-0000A9230000}"/>
    <cellStyle name="Percent 2 2 2 2 2 4 2" xfId="7071" xr:uid="{00000000-0005-0000-0000-0000AA230000}"/>
    <cellStyle name="Percent 2 2 2 2 2 5" xfId="5316" xr:uid="{00000000-0005-0000-0000-0000AB230000}"/>
    <cellStyle name="Percent 2 2 2 2 3" xfId="797" xr:uid="{00000000-0005-0000-0000-0000AC230000}"/>
    <cellStyle name="Percent 2 2 2 2 3 2" xfId="1565" xr:uid="{00000000-0005-0000-0000-0000AD230000}"/>
    <cellStyle name="Percent 2 2 2 2 3 2 2" xfId="4441" xr:uid="{00000000-0005-0000-0000-0000AE230000}"/>
    <cellStyle name="Percent 2 2 2 2 3 2 2 2" xfId="9204" xr:uid="{00000000-0005-0000-0000-0000AF230000}"/>
    <cellStyle name="Percent 2 2 2 2 3 2 3" xfId="6332" xr:uid="{00000000-0005-0000-0000-0000B0230000}"/>
    <cellStyle name="Percent 2 2 2 2 3 3" xfId="2526" xr:uid="{00000000-0005-0000-0000-0000B1230000}"/>
    <cellStyle name="Percent 2 2 2 2 3 3 2" xfId="7289" xr:uid="{00000000-0005-0000-0000-0000B2230000}"/>
    <cellStyle name="Percent 2 2 2 2 3 4" xfId="5560" xr:uid="{00000000-0005-0000-0000-0000B3230000}"/>
    <cellStyle name="Percent 2 2 2 2 4" xfId="1124" xr:uid="{00000000-0005-0000-0000-0000B4230000}"/>
    <cellStyle name="Percent 2 2 2 2 4 2" xfId="4767" xr:uid="{00000000-0005-0000-0000-0000B5230000}"/>
    <cellStyle name="Percent 2 2 2 2 4 2 2" xfId="9530" xr:uid="{00000000-0005-0000-0000-0000B6230000}"/>
    <cellStyle name="Percent 2 2 2 2 4 3" xfId="2846" xr:uid="{00000000-0005-0000-0000-0000B7230000}"/>
    <cellStyle name="Percent 2 2 2 2 4 3 2" xfId="7615" xr:uid="{00000000-0005-0000-0000-0000B8230000}"/>
    <cellStyle name="Percent 2 2 2 2 4 4" xfId="5846" xr:uid="{00000000-0005-0000-0000-0000B9230000}"/>
    <cellStyle name="Percent 2 2 2 2 5" xfId="3827" xr:uid="{00000000-0005-0000-0000-0000BA230000}"/>
    <cellStyle name="Percent 2 2 2 2 5 2" xfId="8595" xr:uid="{00000000-0005-0000-0000-0000BB230000}"/>
    <cellStyle name="Percent 2 2 2 2 6" xfId="3131" xr:uid="{00000000-0005-0000-0000-0000BC230000}"/>
    <cellStyle name="Percent 2 2 2 2 6 2" xfId="7900" xr:uid="{00000000-0005-0000-0000-0000BD230000}"/>
    <cellStyle name="Percent 2 2 2 2 7" xfId="1925" xr:uid="{00000000-0005-0000-0000-0000BE230000}"/>
    <cellStyle name="Percent 2 2 2 2 7 2" xfId="6680" xr:uid="{00000000-0005-0000-0000-0000BF230000}"/>
    <cellStyle name="Percent 2 2 2 2 8" xfId="5074" xr:uid="{00000000-0005-0000-0000-0000C0230000}"/>
    <cellStyle name="Percent 2 2 2 3" xfId="202" xr:uid="{00000000-0005-0000-0000-0000C1230000}"/>
    <cellStyle name="Percent 2 2 2 3 2" xfId="499" xr:uid="{00000000-0005-0000-0000-0000C2230000}"/>
    <cellStyle name="Percent 2 2 2 3 2 2" xfId="4149" xr:uid="{00000000-0005-0000-0000-0000C3230000}"/>
    <cellStyle name="Percent 2 2 2 3 2 2 2" xfId="8913" xr:uid="{00000000-0005-0000-0000-0000C4230000}"/>
    <cellStyle name="Percent 2 2 2 3 2 3" xfId="2235" xr:uid="{00000000-0005-0000-0000-0000C5230000}"/>
    <cellStyle name="Percent 2 2 2 3 2 3 2" xfId="6998" xr:uid="{00000000-0005-0000-0000-0000C6230000}"/>
    <cellStyle name="Percent 2 2 2 3 2 4" xfId="5974" xr:uid="{00000000-0005-0000-0000-0000C7230000}"/>
    <cellStyle name="Percent 2 2 2 3 3" xfId="3856" xr:uid="{00000000-0005-0000-0000-0000C8230000}"/>
    <cellStyle name="Percent 2 2 2 3 4" xfId="3290" xr:uid="{00000000-0005-0000-0000-0000C9230000}"/>
    <cellStyle name="Percent 2 2 2 3 4 2" xfId="8059" xr:uid="{00000000-0005-0000-0000-0000CA230000}"/>
    <cellStyle name="Percent 2 2 2 3 5" xfId="1955" xr:uid="{00000000-0005-0000-0000-0000CB230000}"/>
    <cellStyle name="Percent 2 2 2 3 6" xfId="5202" xr:uid="{00000000-0005-0000-0000-0000CC230000}"/>
    <cellStyle name="Percent 2 2 2 4" xfId="696" xr:uid="{00000000-0005-0000-0000-0000CD230000}"/>
    <cellStyle name="Percent 2 2 2 4 2" xfId="1466" xr:uid="{00000000-0005-0000-0000-0000CE230000}"/>
    <cellStyle name="Percent 2 2 2 4 2 2" xfId="4342" xr:uid="{00000000-0005-0000-0000-0000CF230000}"/>
    <cellStyle name="Percent 2 2 2 4 2 2 2" xfId="9105" xr:uid="{00000000-0005-0000-0000-0000D0230000}"/>
    <cellStyle name="Percent 2 2 2 4 2 3" xfId="6231" xr:uid="{00000000-0005-0000-0000-0000D1230000}"/>
    <cellStyle name="Percent 2 2 2 4 3" xfId="2427" xr:uid="{00000000-0005-0000-0000-0000D2230000}"/>
    <cellStyle name="Percent 2 2 2 4 3 2" xfId="7190" xr:uid="{00000000-0005-0000-0000-0000D3230000}"/>
    <cellStyle name="Percent 2 2 2 4 4" xfId="5459" xr:uid="{00000000-0005-0000-0000-0000D4230000}"/>
    <cellStyle name="Percent 2 2 2 5" xfId="952" xr:uid="{00000000-0005-0000-0000-0000D5230000}"/>
    <cellStyle name="Percent 2 2 2 5 2" xfId="4596" xr:uid="{00000000-0005-0000-0000-0000D6230000}"/>
    <cellStyle name="Percent 2 2 2 5 2 2" xfId="9359" xr:uid="{00000000-0005-0000-0000-0000D7230000}"/>
    <cellStyle name="Percent 2 2 2 5 3" xfId="2680" xr:uid="{00000000-0005-0000-0000-0000D8230000}"/>
    <cellStyle name="Percent 2 2 2 5 3 2" xfId="7444" xr:uid="{00000000-0005-0000-0000-0000D9230000}"/>
    <cellStyle name="Percent 2 2 2 5 4" xfId="5732" xr:uid="{00000000-0005-0000-0000-0000DA230000}"/>
    <cellStyle name="Percent 2 2 2 6" xfId="1859" xr:uid="{00000000-0005-0000-0000-0000DB230000}"/>
    <cellStyle name="Percent 2 2 2 7" xfId="3637" xr:uid="{00000000-0005-0000-0000-0000DC230000}"/>
    <cellStyle name="Percent 2 2 2 7 2" xfId="8405" xr:uid="{00000000-0005-0000-0000-0000DD230000}"/>
    <cellStyle name="Percent 2 2 2 8" xfId="3030" xr:uid="{00000000-0005-0000-0000-0000DE230000}"/>
    <cellStyle name="Percent 2 2 2 8 2" xfId="7799" xr:uid="{00000000-0005-0000-0000-0000DF230000}"/>
    <cellStyle name="Percent 2 2 2 9" xfId="1720" xr:uid="{00000000-0005-0000-0000-0000E0230000}"/>
    <cellStyle name="Percent 2 2 2 9 2" xfId="6490" xr:uid="{00000000-0005-0000-0000-0000E1230000}"/>
    <cellStyle name="Percent 2 2 3" xfId="125" xr:uid="{00000000-0005-0000-0000-0000E2230000}"/>
    <cellStyle name="Percent 2 2 3 10" xfId="5024" xr:uid="{00000000-0005-0000-0000-0000E3230000}"/>
    <cellStyle name="Percent 2 2 3 2" xfId="430" xr:uid="{00000000-0005-0000-0000-0000E4230000}"/>
    <cellStyle name="Percent 2 2 3 2 2" xfId="1204" xr:uid="{00000000-0005-0000-0000-0000E5230000}"/>
    <cellStyle name="Percent 2 2 3 2 2 2" xfId="4847" xr:uid="{00000000-0005-0000-0000-0000E6230000}"/>
    <cellStyle name="Percent 2 2 3 2 2 2 2" xfId="9610" xr:uid="{00000000-0005-0000-0000-0000E7230000}"/>
    <cellStyle name="Percent 2 2 3 2 2 3" xfId="2926" xr:uid="{00000000-0005-0000-0000-0000E8230000}"/>
    <cellStyle name="Percent 2 2 3 2 2 3 2" xfId="7695" xr:uid="{00000000-0005-0000-0000-0000E9230000}"/>
    <cellStyle name="Percent 2 2 3 2 2 4" xfId="6038" xr:uid="{00000000-0005-0000-0000-0000EA230000}"/>
    <cellStyle name="Percent 2 2 3 2 3" xfId="4080" xr:uid="{00000000-0005-0000-0000-0000EB230000}"/>
    <cellStyle name="Percent 2 2 3 2 3 2" xfId="8844" xr:uid="{00000000-0005-0000-0000-0000EC230000}"/>
    <cellStyle name="Percent 2 2 3 2 4" xfId="3552" xr:uid="{00000000-0005-0000-0000-0000ED230000}"/>
    <cellStyle name="Percent 2 2 3 2 4 2" xfId="8320" xr:uid="{00000000-0005-0000-0000-0000EE230000}"/>
    <cellStyle name="Percent 2 2 3 2 5" xfId="2167" xr:uid="{00000000-0005-0000-0000-0000EF230000}"/>
    <cellStyle name="Percent 2 2 3 2 5 2" xfId="6929" xr:uid="{00000000-0005-0000-0000-0000F0230000}"/>
    <cellStyle name="Percent 2 2 3 2 6" xfId="5266" xr:uid="{00000000-0005-0000-0000-0000F1230000}"/>
    <cellStyle name="Percent 2 2 3 3" xfId="748" xr:uid="{00000000-0005-0000-0000-0000F2230000}"/>
    <cellStyle name="Percent 2 2 3 3 2" xfId="1516" xr:uid="{00000000-0005-0000-0000-0000F3230000}"/>
    <cellStyle name="Percent 2 2 3 3 2 2" xfId="4392" xr:uid="{00000000-0005-0000-0000-0000F4230000}"/>
    <cellStyle name="Percent 2 2 3 3 2 2 2" xfId="9155" xr:uid="{00000000-0005-0000-0000-0000F5230000}"/>
    <cellStyle name="Percent 2 2 3 3 2 3" xfId="6282" xr:uid="{00000000-0005-0000-0000-0000F6230000}"/>
    <cellStyle name="Percent 2 2 3 3 3" xfId="3379" xr:uid="{00000000-0005-0000-0000-0000F7230000}"/>
    <cellStyle name="Percent 2 2 3 3 3 2" xfId="8147" xr:uid="{00000000-0005-0000-0000-0000F8230000}"/>
    <cellStyle name="Percent 2 2 3 3 4" xfId="2477" xr:uid="{00000000-0005-0000-0000-0000F9230000}"/>
    <cellStyle name="Percent 2 2 3 3 4 2" xfId="7240" xr:uid="{00000000-0005-0000-0000-0000FA230000}"/>
    <cellStyle name="Percent 2 2 3 3 5" xfId="5510" xr:uid="{00000000-0005-0000-0000-0000FB230000}"/>
    <cellStyle name="Percent 2 2 3 4" xfId="1039" xr:uid="{00000000-0005-0000-0000-0000FC230000}"/>
    <cellStyle name="Percent 2 2 3 4 2" xfId="4682" xr:uid="{00000000-0005-0000-0000-0000FD230000}"/>
    <cellStyle name="Percent 2 2 3 4 2 2" xfId="9445" xr:uid="{00000000-0005-0000-0000-0000FE230000}"/>
    <cellStyle name="Percent 2 2 3 4 3" xfId="2761" xr:uid="{00000000-0005-0000-0000-0000FF230000}"/>
    <cellStyle name="Percent 2 2 3 4 3 2" xfId="7530" xr:uid="{00000000-0005-0000-0000-000000240000}"/>
    <cellStyle name="Percent 2 2 3 4 4" xfId="5796" xr:uid="{00000000-0005-0000-0000-000001240000}"/>
    <cellStyle name="Percent 2 2 3 5" xfId="262" xr:uid="{00000000-0005-0000-0000-000002240000}"/>
    <cellStyle name="Percent 2 2 3 5 2" xfId="3912" xr:uid="{00000000-0005-0000-0000-000003240000}"/>
    <cellStyle name="Percent 2 2 3 5 2 2" xfId="8676" xr:uid="{00000000-0005-0000-0000-000004240000}"/>
    <cellStyle name="Percent 2 2 3 5 3" xfId="6761" xr:uid="{00000000-0005-0000-0000-000005240000}"/>
    <cellStyle name="Percent 2 2 3 6" xfId="1880" xr:uid="{00000000-0005-0000-0000-000006240000}"/>
    <cellStyle name="Percent 2 2 3 7" xfId="3725" xr:uid="{00000000-0005-0000-0000-000007240000}"/>
    <cellStyle name="Percent 2 2 3 7 2" xfId="8493" xr:uid="{00000000-0005-0000-0000-000008240000}"/>
    <cellStyle name="Percent 2 2 3 8" xfId="3081" xr:uid="{00000000-0005-0000-0000-000009240000}"/>
    <cellStyle name="Percent 2 2 3 8 2" xfId="7850" xr:uid="{00000000-0005-0000-0000-00000A240000}"/>
    <cellStyle name="Percent 2 2 3 9" xfId="1807" xr:uid="{00000000-0005-0000-0000-00000B240000}"/>
    <cellStyle name="Percent 2 2 3 9 2" xfId="6578" xr:uid="{00000000-0005-0000-0000-00000C240000}"/>
    <cellStyle name="Percent 2 2 4" xfId="298" xr:uid="{00000000-0005-0000-0000-00000D240000}"/>
    <cellStyle name="Percent 2 2 4 2" xfId="867" xr:uid="{00000000-0005-0000-0000-00000E240000}"/>
    <cellStyle name="Percent 2 2 4 2 2" xfId="1635" xr:uid="{00000000-0005-0000-0000-00000F240000}"/>
    <cellStyle name="Percent 2 2 4 2 2 2" xfId="4511" xr:uid="{00000000-0005-0000-0000-000010240000}"/>
    <cellStyle name="Percent 2 2 4 2 2 2 2" xfId="9274" xr:uid="{00000000-0005-0000-0000-000011240000}"/>
    <cellStyle name="Percent 2 2 4 2 2 3" xfId="6405" xr:uid="{00000000-0005-0000-0000-000012240000}"/>
    <cellStyle name="Percent 2 2 4 2 3" xfId="3415" xr:uid="{00000000-0005-0000-0000-000013240000}"/>
    <cellStyle name="Percent 2 2 4 2 3 2" xfId="8183" xr:uid="{00000000-0005-0000-0000-000014240000}"/>
    <cellStyle name="Percent 2 2 4 2 4" xfId="2596" xr:uid="{00000000-0005-0000-0000-000015240000}"/>
    <cellStyle name="Percent 2 2 4 2 4 2" xfId="7359" xr:uid="{00000000-0005-0000-0000-000016240000}"/>
    <cellStyle name="Percent 2 2 4 2 5" xfId="5633" xr:uid="{00000000-0005-0000-0000-000017240000}"/>
    <cellStyle name="Percent 2 2 4 3" xfId="1075" xr:uid="{00000000-0005-0000-0000-000018240000}"/>
    <cellStyle name="Percent 2 2 4 3 2" xfId="4718" xr:uid="{00000000-0005-0000-0000-000019240000}"/>
    <cellStyle name="Percent 2 2 4 3 2 2" xfId="9481" xr:uid="{00000000-0005-0000-0000-00001A240000}"/>
    <cellStyle name="Percent 2 2 4 3 3" xfId="2797" xr:uid="{00000000-0005-0000-0000-00001B240000}"/>
    <cellStyle name="Percent 2 2 4 3 3 2" xfId="7566" xr:uid="{00000000-0005-0000-0000-00001C240000}"/>
    <cellStyle name="Percent 2 2 4 3 4" xfId="5924" xr:uid="{00000000-0005-0000-0000-00001D240000}"/>
    <cellStyle name="Percent 2 2 4 4" xfId="3948" xr:uid="{00000000-0005-0000-0000-00001E240000}"/>
    <cellStyle name="Percent 2 2 4 4 2" xfId="8712" xr:uid="{00000000-0005-0000-0000-00001F240000}"/>
    <cellStyle name="Percent 2 2 4 5" xfId="3205" xr:uid="{00000000-0005-0000-0000-000020240000}"/>
    <cellStyle name="Percent 2 2 4 5 2" xfId="7974" xr:uid="{00000000-0005-0000-0000-000021240000}"/>
    <cellStyle name="Percent 2 2 4 6" xfId="2039" xr:uid="{00000000-0005-0000-0000-000022240000}"/>
    <cellStyle name="Percent 2 2 4 6 2" xfId="6797" xr:uid="{00000000-0005-0000-0000-000023240000}"/>
    <cellStyle name="Percent 2 2 4 7" xfId="5152" xr:uid="{00000000-0005-0000-0000-000024240000}"/>
    <cellStyle name="Percent 2 2 5" xfId="631" xr:uid="{00000000-0005-0000-0000-000025240000}"/>
    <cellStyle name="Percent 2 2 5 2" xfId="1402" xr:uid="{00000000-0005-0000-0000-000026240000}"/>
    <cellStyle name="Percent 2 2 5 2 2" xfId="4278" xr:uid="{00000000-0005-0000-0000-000027240000}"/>
    <cellStyle name="Percent 2 2 5 2 2 2" xfId="9041" xr:uid="{00000000-0005-0000-0000-000028240000}"/>
    <cellStyle name="Percent 2 2 5 2 3" xfId="6167" xr:uid="{00000000-0005-0000-0000-000029240000}"/>
    <cellStyle name="Percent 2 2 5 3" xfId="3241" xr:uid="{00000000-0005-0000-0000-00002A240000}"/>
    <cellStyle name="Percent 2 2 5 3 2" xfId="8010" xr:uid="{00000000-0005-0000-0000-00002B240000}"/>
    <cellStyle name="Percent 2 2 5 4" xfId="2363" xr:uid="{00000000-0005-0000-0000-00002C240000}"/>
    <cellStyle name="Percent 2 2 5 4 2" xfId="7126" xr:uid="{00000000-0005-0000-0000-00002D240000}"/>
    <cellStyle name="Percent 2 2 5 5" xfId="5395" xr:uid="{00000000-0005-0000-0000-00002E240000}"/>
    <cellStyle name="Percent 2 2 6" xfId="903" xr:uid="{00000000-0005-0000-0000-00002F240000}"/>
    <cellStyle name="Percent 2 2 6 2" xfId="4547" xr:uid="{00000000-0005-0000-0000-000030240000}"/>
    <cellStyle name="Percent 2 2 6 2 2" xfId="9310" xr:uid="{00000000-0005-0000-0000-000031240000}"/>
    <cellStyle name="Percent 2 2 6 3" xfId="2631" xr:uid="{00000000-0005-0000-0000-000032240000}"/>
    <cellStyle name="Percent 2 2 6 3 2" xfId="7395" xr:uid="{00000000-0005-0000-0000-000033240000}"/>
    <cellStyle name="Percent 2 2 6 4" xfId="5682" xr:uid="{00000000-0005-0000-0000-000034240000}"/>
    <cellStyle name="Percent 2 2 7" xfId="1857" xr:uid="{00000000-0005-0000-0000-000035240000}"/>
    <cellStyle name="Percent 2 2 7 2" xfId="3774" xr:uid="{00000000-0005-0000-0000-000036240000}"/>
    <cellStyle name="Percent 2 2 7 2 2" xfId="8542" xr:uid="{00000000-0005-0000-0000-000037240000}"/>
    <cellStyle name="Percent 2 2 7 3" xfId="6627" xr:uid="{00000000-0005-0000-0000-000038240000}"/>
    <cellStyle name="Percent 2 2 8" xfId="3588" xr:uid="{00000000-0005-0000-0000-000039240000}"/>
    <cellStyle name="Percent 2 2 8 2" xfId="8356" xr:uid="{00000000-0005-0000-0000-00003A240000}"/>
    <cellStyle name="Percent 2 2 9" xfId="2970" xr:uid="{00000000-0005-0000-0000-00003B240000}"/>
    <cellStyle name="Percent 2 2 9 2" xfId="7739" xr:uid="{00000000-0005-0000-0000-00003C240000}"/>
    <cellStyle name="Percent 2 3" xfId="116" xr:uid="{00000000-0005-0000-0000-00003D240000}"/>
    <cellStyle name="Percent 2 3 2" xfId="429" xr:uid="{00000000-0005-0000-0000-00003E240000}"/>
    <cellStyle name="Percent 2 3 2 2" xfId="4079" xr:uid="{00000000-0005-0000-0000-00003F240000}"/>
    <cellStyle name="Percent 2 3 2 2 2" xfId="8843" xr:uid="{00000000-0005-0000-0000-000040240000}"/>
    <cellStyle name="Percent 2 3 2 3" xfId="3551" xr:uid="{00000000-0005-0000-0000-000041240000}"/>
    <cellStyle name="Percent 2 3 2 3 2" xfId="8319" xr:uid="{00000000-0005-0000-0000-000042240000}"/>
    <cellStyle name="Percent 2 3 2 4" xfId="2166" xr:uid="{00000000-0005-0000-0000-000043240000}"/>
    <cellStyle name="Percent 2 3 2 4 2" xfId="6928" xr:uid="{00000000-0005-0000-0000-000044240000}"/>
    <cellStyle name="Percent 2 3 2 5" xfId="6166" xr:uid="{00000000-0005-0000-0000-000045240000}"/>
    <cellStyle name="Percent 2 3 3" xfId="1038" xr:uid="{00000000-0005-0000-0000-000046240000}"/>
    <cellStyle name="Percent 2 3 3 2" xfId="4681" xr:uid="{00000000-0005-0000-0000-000047240000}"/>
    <cellStyle name="Percent 2 3 3 2 2" xfId="9444" xr:uid="{00000000-0005-0000-0000-000048240000}"/>
    <cellStyle name="Percent 2 3 3 3" xfId="3378" xr:uid="{00000000-0005-0000-0000-000049240000}"/>
    <cellStyle name="Percent 2 3 3 3 2" xfId="8146" xr:uid="{00000000-0005-0000-0000-00004A240000}"/>
    <cellStyle name="Percent 2 3 3 4" xfId="7529" xr:uid="{00000000-0005-0000-0000-00004B240000}"/>
    <cellStyle name="Percent 2 3 4" xfId="261" xr:uid="{00000000-0005-0000-0000-00004C240000}"/>
    <cellStyle name="Percent 2 3 4 2" xfId="3911" xr:uid="{00000000-0005-0000-0000-00004D240000}"/>
    <cellStyle name="Percent 2 3 4 2 2" xfId="8675" xr:uid="{00000000-0005-0000-0000-00004E240000}"/>
    <cellStyle name="Percent 2 3 4 3" xfId="6760" xr:uid="{00000000-0005-0000-0000-00004F240000}"/>
    <cellStyle name="Percent 2 3 5" xfId="1873" xr:uid="{00000000-0005-0000-0000-000050240000}"/>
    <cellStyle name="Percent 2 3 6" xfId="3724" xr:uid="{00000000-0005-0000-0000-000051240000}"/>
    <cellStyle name="Percent 2 3 6 2" xfId="8492" xr:uid="{00000000-0005-0000-0000-000052240000}"/>
    <cellStyle name="Percent 2 3 7" xfId="3029" xr:uid="{00000000-0005-0000-0000-000053240000}"/>
    <cellStyle name="Percent 2 3 7 2" xfId="7798" xr:uid="{00000000-0005-0000-0000-000054240000}"/>
    <cellStyle name="Percent 2 3 8" xfId="1806" xr:uid="{00000000-0005-0000-0000-000055240000}"/>
    <cellStyle name="Percent 2 3 8 2" xfId="6577" xr:uid="{00000000-0005-0000-0000-000056240000}"/>
    <cellStyle name="Percent 2 3 9" xfId="5394" xr:uid="{00000000-0005-0000-0000-000057240000}"/>
    <cellStyle name="Percent 2 4" xfId="715" xr:uid="{00000000-0005-0000-0000-000058240000}"/>
    <cellStyle name="Percent 2 5" xfId="866" xr:uid="{00000000-0005-0000-0000-000059240000}"/>
    <cellStyle name="Percent 2 5 2" xfId="1634" xr:uid="{00000000-0005-0000-0000-00005A240000}"/>
    <cellStyle name="Percent 2 5 2 2" xfId="4510" xr:uid="{00000000-0005-0000-0000-00005B240000}"/>
    <cellStyle name="Percent 2 5 2 2 2" xfId="9273" xr:uid="{00000000-0005-0000-0000-00005C240000}"/>
    <cellStyle name="Percent 2 5 2 3" xfId="6404" xr:uid="{00000000-0005-0000-0000-00005D240000}"/>
    <cellStyle name="Percent 2 5 3" xfId="3204" xr:uid="{00000000-0005-0000-0000-00005E240000}"/>
    <cellStyle name="Percent 2 5 3 2" xfId="7973" xr:uid="{00000000-0005-0000-0000-00005F240000}"/>
    <cellStyle name="Percent 2 5 4" xfId="2595" xr:uid="{00000000-0005-0000-0000-000060240000}"/>
    <cellStyle name="Percent 2 5 4 2" xfId="7358" xr:uid="{00000000-0005-0000-0000-000061240000}"/>
    <cellStyle name="Percent 2 5 5" xfId="5632" xr:uid="{00000000-0005-0000-0000-000062240000}"/>
    <cellStyle name="Percent 2 6" xfId="2969" xr:uid="{00000000-0005-0000-0000-000063240000}"/>
    <cellStyle name="Percent 2 6 2" xfId="7738" xr:uid="{00000000-0005-0000-0000-000064240000}"/>
    <cellStyle name="Percent 3" xfId="46" xr:uid="{00000000-0005-0000-0000-000065240000}"/>
    <cellStyle name="Percent 3 10" xfId="3555" xr:uid="{00000000-0005-0000-0000-000066240000}"/>
    <cellStyle name="Percent 3 10 2" xfId="8323" xr:uid="{00000000-0005-0000-0000-000067240000}"/>
    <cellStyle name="Percent 3 11" xfId="2971" xr:uid="{00000000-0005-0000-0000-000068240000}"/>
    <cellStyle name="Percent 3 11 2" xfId="7740" xr:uid="{00000000-0005-0000-0000-000069240000}"/>
    <cellStyle name="Percent 3 12" xfId="1638" xr:uid="{00000000-0005-0000-0000-00006A240000}"/>
    <cellStyle name="Percent 3 12 2" xfId="6408" xr:uid="{00000000-0005-0000-0000-00006B240000}"/>
    <cellStyle name="Percent 3 13" xfId="4864" xr:uid="{00000000-0005-0000-0000-00006C240000}"/>
    <cellStyle name="Percent 3 2" xfId="52" xr:uid="{00000000-0005-0000-0000-00006D240000}"/>
    <cellStyle name="Percent 3 2 10" xfId="3031" xr:uid="{00000000-0005-0000-0000-00006E240000}"/>
    <cellStyle name="Percent 3 2 10 2" xfId="7800" xr:uid="{00000000-0005-0000-0000-00006F240000}"/>
    <cellStyle name="Percent 3 2 11" xfId="1640" xr:uid="{00000000-0005-0000-0000-000070240000}"/>
    <cellStyle name="Percent 3 2 11 2" xfId="6410" xr:uid="{00000000-0005-0000-0000-000071240000}"/>
    <cellStyle name="Percent 3 2 12" xfId="4868" xr:uid="{00000000-0005-0000-0000-000072240000}"/>
    <cellStyle name="Percent 3 2 2" xfId="60" xr:uid="{00000000-0005-0000-0000-000073240000}"/>
    <cellStyle name="Percent 3 2 2 10" xfId="1644" xr:uid="{00000000-0005-0000-0000-000074240000}"/>
    <cellStyle name="Percent 3 2 2 10 2" xfId="6414" xr:uid="{00000000-0005-0000-0000-000075240000}"/>
    <cellStyle name="Percent 3 2 2 11" xfId="4911" xr:uid="{00000000-0005-0000-0000-000076240000}"/>
    <cellStyle name="Percent 3 2 2 2" xfId="171" xr:uid="{00000000-0005-0000-0000-000077240000}"/>
    <cellStyle name="Percent 3 2 2 2 10" xfId="4961" xr:uid="{00000000-0005-0000-0000-000078240000}"/>
    <cellStyle name="Percent 3 2 2 2 2" xfId="318" xr:uid="{00000000-0005-0000-0000-000079240000}"/>
    <cellStyle name="Percent 3 2 2 2 2 2" xfId="573" xr:uid="{00000000-0005-0000-0000-00007A240000}"/>
    <cellStyle name="Percent 3 2 2 2 2 2 2" xfId="1348" xr:uid="{00000000-0005-0000-0000-00007B240000}"/>
    <cellStyle name="Percent 3 2 2 2 2 2 2 2" xfId="4223" xr:uid="{00000000-0005-0000-0000-00007C240000}"/>
    <cellStyle name="Percent 3 2 2 2 2 2 2 2 2" xfId="8987" xr:uid="{00000000-0005-0000-0000-00007D240000}"/>
    <cellStyle name="Percent 3 2 2 2 2 2 2 3" xfId="6089" xr:uid="{00000000-0005-0000-0000-00007E240000}"/>
    <cellStyle name="Percent 3 2 2 2 2 2 3" xfId="2309" xr:uid="{00000000-0005-0000-0000-00007F240000}"/>
    <cellStyle name="Percent 3 2 2 2 2 2 3 2" xfId="7072" xr:uid="{00000000-0005-0000-0000-000080240000}"/>
    <cellStyle name="Percent 3 2 2 2 2 2 4" xfId="5317" xr:uid="{00000000-0005-0000-0000-000081240000}"/>
    <cellStyle name="Percent 3 2 2 2 2 3" xfId="1097" xr:uid="{00000000-0005-0000-0000-000082240000}"/>
    <cellStyle name="Percent 3 2 2 2 2 3 2" xfId="4740" xr:uid="{00000000-0005-0000-0000-000083240000}"/>
    <cellStyle name="Percent 3 2 2 2 2 3 2 2" xfId="9503" xr:uid="{00000000-0005-0000-0000-000084240000}"/>
    <cellStyle name="Percent 3 2 2 2 2 3 3" xfId="2819" xr:uid="{00000000-0005-0000-0000-000085240000}"/>
    <cellStyle name="Percent 3 2 2 2 2 3 3 2" xfId="7588" xr:uid="{00000000-0005-0000-0000-000086240000}"/>
    <cellStyle name="Percent 3 2 2 2 2 3 4" xfId="5847" xr:uid="{00000000-0005-0000-0000-000087240000}"/>
    <cellStyle name="Percent 3 2 2 2 2 4" xfId="3968" xr:uid="{00000000-0005-0000-0000-000088240000}"/>
    <cellStyle name="Percent 3 2 2 2 2 4 2" xfId="8732" xr:uid="{00000000-0005-0000-0000-000089240000}"/>
    <cellStyle name="Percent 3 2 2 2 2 5" xfId="3437" xr:uid="{00000000-0005-0000-0000-00008A240000}"/>
    <cellStyle name="Percent 3 2 2 2 2 5 2" xfId="8205" xr:uid="{00000000-0005-0000-0000-00008B240000}"/>
    <cellStyle name="Percent 3 2 2 2 2 6" xfId="2059" xr:uid="{00000000-0005-0000-0000-00008C240000}"/>
    <cellStyle name="Percent 3 2 2 2 2 6 2" xfId="6817" xr:uid="{00000000-0005-0000-0000-00008D240000}"/>
    <cellStyle name="Percent 3 2 2 2 2 7" xfId="5075" xr:uid="{00000000-0005-0000-0000-00008E240000}"/>
    <cellStyle name="Percent 3 2 2 2 3" xfId="500" xr:uid="{00000000-0005-0000-0000-00008F240000}"/>
    <cellStyle name="Percent 3 2 2 2 3 2" xfId="1275" xr:uid="{00000000-0005-0000-0000-000090240000}"/>
    <cellStyle name="Percent 3 2 2 2 3 2 2" xfId="4150" xr:uid="{00000000-0005-0000-0000-000091240000}"/>
    <cellStyle name="Percent 3 2 2 2 3 2 2 2" xfId="8914" xr:uid="{00000000-0005-0000-0000-000092240000}"/>
    <cellStyle name="Percent 3 2 2 2 3 2 3" xfId="5975" xr:uid="{00000000-0005-0000-0000-000093240000}"/>
    <cellStyle name="Percent 3 2 2 2 3 3" xfId="3263" xr:uid="{00000000-0005-0000-0000-000094240000}"/>
    <cellStyle name="Percent 3 2 2 2 3 3 2" xfId="8032" xr:uid="{00000000-0005-0000-0000-000095240000}"/>
    <cellStyle name="Percent 3 2 2 2 3 4" xfId="2236" xr:uid="{00000000-0005-0000-0000-000096240000}"/>
    <cellStyle name="Percent 3 2 2 2 3 4 2" xfId="6999" xr:uid="{00000000-0005-0000-0000-000097240000}"/>
    <cellStyle name="Percent 3 2 2 2 3 5" xfId="5203" xr:uid="{00000000-0005-0000-0000-000098240000}"/>
    <cellStyle name="Percent 3 2 2 2 4" xfId="771" xr:uid="{00000000-0005-0000-0000-000099240000}"/>
    <cellStyle name="Percent 3 2 2 2 4 2" xfId="1539" xr:uid="{00000000-0005-0000-0000-00009A240000}"/>
    <cellStyle name="Percent 3 2 2 2 4 2 2" xfId="4415" xr:uid="{00000000-0005-0000-0000-00009B240000}"/>
    <cellStyle name="Percent 3 2 2 2 4 2 2 2" xfId="9178" xr:uid="{00000000-0005-0000-0000-00009C240000}"/>
    <cellStyle name="Percent 3 2 2 2 4 2 3" xfId="6305" xr:uid="{00000000-0005-0000-0000-00009D240000}"/>
    <cellStyle name="Percent 3 2 2 2 4 3" xfId="2500" xr:uid="{00000000-0005-0000-0000-00009E240000}"/>
    <cellStyle name="Percent 3 2 2 2 4 3 2" xfId="7263" xr:uid="{00000000-0005-0000-0000-00009F240000}"/>
    <cellStyle name="Percent 3 2 2 2 4 4" xfId="5533" xr:uid="{00000000-0005-0000-0000-0000A0240000}"/>
    <cellStyle name="Percent 3 2 2 2 5" xfId="925" xr:uid="{00000000-0005-0000-0000-0000A1240000}"/>
    <cellStyle name="Percent 3 2 2 2 5 2" xfId="4569" xr:uid="{00000000-0005-0000-0000-0000A2240000}"/>
    <cellStyle name="Percent 3 2 2 2 5 2 2" xfId="9332" xr:uid="{00000000-0005-0000-0000-0000A3240000}"/>
    <cellStyle name="Percent 3 2 2 2 5 3" xfId="2653" xr:uid="{00000000-0005-0000-0000-0000A4240000}"/>
    <cellStyle name="Percent 3 2 2 2 5 3 2" xfId="7417" xr:uid="{00000000-0005-0000-0000-0000A5240000}"/>
    <cellStyle name="Percent 3 2 2 2 5 4" xfId="5733" xr:uid="{00000000-0005-0000-0000-0000A6240000}"/>
    <cellStyle name="Percent 3 2 2 2 6" xfId="1926" xr:uid="{00000000-0005-0000-0000-0000A7240000}"/>
    <cellStyle name="Percent 3 2 2 2 6 2" xfId="3828" xr:uid="{00000000-0005-0000-0000-0000A8240000}"/>
    <cellStyle name="Percent 3 2 2 2 6 2 2" xfId="8596" xr:uid="{00000000-0005-0000-0000-0000A9240000}"/>
    <cellStyle name="Percent 3 2 2 2 6 3" xfId="6681" xr:uid="{00000000-0005-0000-0000-0000AA240000}"/>
    <cellStyle name="Percent 3 2 2 2 7" xfId="3610" xr:uid="{00000000-0005-0000-0000-0000AB240000}"/>
    <cellStyle name="Percent 3 2 2 2 7 2" xfId="8378" xr:uid="{00000000-0005-0000-0000-0000AC240000}"/>
    <cellStyle name="Percent 3 2 2 2 8" xfId="3104" xr:uid="{00000000-0005-0000-0000-0000AD240000}"/>
    <cellStyle name="Percent 3 2 2 2 8 2" xfId="7873" xr:uid="{00000000-0005-0000-0000-0000AE240000}"/>
    <cellStyle name="Percent 3 2 2 2 9" xfId="1693" xr:uid="{00000000-0005-0000-0000-0000AF240000}"/>
    <cellStyle name="Percent 3 2 2 2 9 2" xfId="6463" xr:uid="{00000000-0005-0000-0000-0000B0240000}"/>
    <cellStyle name="Percent 3 2 2 3" xfId="271" xr:uid="{00000000-0005-0000-0000-0000B1240000}"/>
    <cellStyle name="Percent 3 2 2 3 2" xfId="523" xr:uid="{00000000-0005-0000-0000-0000B2240000}"/>
    <cellStyle name="Percent 3 2 2 3 2 2" xfId="1298" xr:uid="{00000000-0005-0000-0000-0000B3240000}"/>
    <cellStyle name="Percent 3 2 2 3 2 2 2" xfId="4173" xr:uid="{00000000-0005-0000-0000-0000B4240000}"/>
    <cellStyle name="Percent 3 2 2 3 2 2 2 2" xfId="8937" xr:uid="{00000000-0005-0000-0000-0000B5240000}"/>
    <cellStyle name="Percent 3 2 2 3 2 2 3" xfId="6039" xr:uid="{00000000-0005-0000-0000-0000B6240000}"/>
    <cellStyle name="Percent 3 2 2 3 2 3" xfId="2259" xr:uid="{00000000-0005-0000-0000-0000B7240000}"/>
    <cellStyle name="Percent 3 2 2 3 2 3 2" xfId="7022" xr:uid="{00000000-0005-0000-0000-0000B8240000}"/>
    <cellStyle name="Percent 3 2 2 3 2 4" xfId="5267" xr:uid="{00000000-0005-0000-0000-0000B9240000}"/>
    <cellStyle name="Percent 3 2 2 3 3" xfId="1048" xr:uid="{00000000-0005-0000-0000-0000BA240000}"/>
    <cellStyle name="Percent 3 2 2 3 3 2" xfId="4691" xr:uid="{00000000-0005-0000-0000-0000BB240000}"/>
    <cellStyle name="Percent 3 2 2 3 3 2 2" xfId="9454" xr:uid="{00000000-0005-0000-0000-0000BC240000}"/>
    <cellStyle name="Percent 3 2 2 3 3 3" xfId="2770" xr:uid="{00000000-0005-0000-0000-0000BD240000}"/>
    <cellStyle name="Percent 3 2 2 3 3 3 2" xfId="7539" xr:uid="{00000000-0005-0000-0000-0000BE240000}"/>
    <cellStyle name="Percent 3 2 2 3 3 4" xfId="5797" xr:uid="{00000000-0005-0000-0000-0000BF240000}"/>
    <cellStyle name="Percent 3 2 2 3 4" xfId="3921" xr:uid="{00000000-0005-0000-0000-0000C0240000}"/>
    <cellStyle name="Percent 3 2 2 3 4 2" xfId="8685" xr:uid="{00000000-0005-0000-0000-0000C1240000}"/>
    <cellStyle name="Percent 3 2 2 3 5" xfId="3388" xr:uid="{00000000-0005-0000-0000-0000C2240000}"/>
    <cellStyle name="Percent 3 2 2 3 5 2" xfId="8156" xr:uid="{00000000-0005-0000-0000-0000C3240000}"/>
    <cellStyle name="Percent 3 2 2 3 6" xfId="2012" xr:uid="{00000000-0005-0000-0000-0000C4240000}"/>
    <cellStyle name="Percent 3 2 2 3 6 2" xfId="6770" xr:uid="{00000000-0005-0000-0000-0000C5240000}"/>
    <cellStyle name="Percent 3 2 2 3 7" xfId="5025" xr:uid="{00000000-0005-0000-0000-0000C6240000}"/>
    <cellStyle name="Percent 3 2 2 4" xfId="450" xr:uid="{00000000-0005-0000-0000-0000C7240000}"/>
    <cellStyle name="Percent 3 2 2 4 2" xfId="1227" xr:uid="{00000000-0005-0000-0000-0000C8240000}"/>
    <cellStyle name="Percent 3 2 2 4 2 2" xfId="4100" xr:uid="{00000000-0005-0000-0000-0000C9240000}"/>
    <cellStyle name="Percent 3 2 2 4 2 2 2" xfId="8864" xr:uid="{00000000-0005-0000-0000-0000CA240000}"/>
    <cellStyle name="Percent 3 2 2 4 2 3" xfId="5925" xr:uid="{00000000-0005-0000-0000-0000CB240000}"/>
    <cellStyle name="Percent 3 2 2 4 3" xfId="3214" xr:uid="{00000000-0005-0000-0000-0000CC240000}"/>
    <cellStyle name="Percent 3 2 2 4 3 2" xfId="7983" xr:uid="{00000000-0005-0000-0000-0000CD240000}"/>
    <cellStyle name="Percent 3 2 2 4 4" xfId="2186" xr:uid="{00000000-0005-0000-0000-0000CE240000}"/>
    <cellStyle name="Percent 3 2 2 4 4 2" xfId="6949" xr:uid="{00000000-0005-0000-0000-0000CF240000}"/>
    <cellStyle name="Percent 3 2 2 4 5" xfId="5153" xr:uid="{00000000-0005-0000-0000-0000D0240000}"/>
    <cellStyle name="Percent 3 2 2 5" xfId="722" xr:uid="{00000000-0005-0000-0000-0000D1240000}"/>
    <cellStyle name="Percent 3 2 2 5 2" xfId="1490" xr:uid="{00000000-0005-0000-0000-0000D2240000}"/>
    <cellStyle name="Percent 3 2 2 5 2 2" xfId="4366" xr:uid="{00000000-0005-0000-0000-0000D3240000}"/>
    <cellStyle name="Percent 3 2 2 5 2 2 2" xfId="9129" xr:uid="{00000000-0005-0000-0000-0000D4240000}"/>
    <cellStyle name="Percent 3 2 2 5 2 3" xfId="6255" xr:uid="{00000000-0005-0000-0000-0000D5240000}"/>
    <cellStyle name="Percent 3 2 2 5 3" xfId="2451" xr:uid="{00000000-0005-0000-0000-0000D6240000}"/>
    <cellStyle name="Percent 3 2 2 5 3 2" xfId="7214" xr:uid="{00000000-0005-0000-0000-0000D7240000}"/>
    <cellStyle name="Percent 3 2 2 5 4" xfId="5483" xr:uid="{00000000-0005-0000-0000-0000D8240000}"/>
    <cellStyle name="Percent 3 2 2 6" xfId="876" xr:uid="{00000000-0005-0000-0000-0000D9240000}"/>
    <cellStyle name="Percent 3 2 2 6 2" xfId="4520" xr:uid="{00000000-0005-0000-0000-0000DA240000}"/>
    <cellStyle name="Percent 3 2 2 6 2 2" xfId="9283" xr:uid="{00000000-0005-0000-0000-0000DB240000}"/>
    <cellStyle name="Percent 3 2 2 6 3" xfId="2605" xr:uid="{00000000-0005-0000-0000-0000DC240000}"/>
    <cellStyle name="Percent 3 2 2 6 3 2" xfId="7368" xr:uid="{00000000-0005-0000-0000-0000DD240000}"/>
    <cellStyle name="Percent 3 2 2 6 4" xfId="5683" xr:uid="{00000000-0005-0000-0000-0000DE240000}"/>
    <cellStyle name="Percent 3 2 2 7" xfId="1830" xr:uid="{00000000-0005-0000-0000-0000DF240000}"/>
    <cellStyle name="Percent 3 2 2 7 2" xfId="3747" xr:uid="{00000000-0005-0000-0000-0000E0240000}"/>
    <cellStyle name="Percent 3 2 2 7 2 2" xfId="8515" xr:uid="{00000000-0005-0000-0000-0000E1240000}"/>
    <cellStyle name="Percent 3 2 2 7 3" xfId="6600" xr:uid="{00000000-0005-0000-0000-0000E2240000}"/>
    <cellStyle name="Percent 3 2 2 8" xfId="3561" xr:uid="{00000000-0005-0000-0000-0000E3240000}"/>
    <cellStyle name="Percent 3 2 2 8 2" xfId="8329" xr:uid="{00000000-0005-0000-0000-0000E4240000}"/>
    <cellStyle name="Percent 3 2 2 9" xfId="3054" xr:uid="{00000000-0005-0000-0000-0000E5240000}"/>
    <cellStyle name="Percent 3 2 2 9 2" xfId="7823" xr:uid="{00000000-0005-0000-0000-0000E6240000}"/>
    <cellStyle name="Percent 3 2 3" xfId="129" xr:uid="{00000000-0005-0000-0000-0000E7240000}"/>
    <cellStyle name="Percent 3 2 3 10" xfId="4918" xr:uid="{00000000-0005-0000-0000-0000E8240000}"/>
    <cellStyle name="Percent 3 2 3 2" xfId="314" xr:uid="{00000000-0005-0000-0000-0000E9240000}"/>
    <cellStyle name="Percent 3 2 3 2 2" xfId="530" xr:uid="{00000000-0005-0000-0000-0000EA240000}"/>
    <cellStyle name="Percent 3 2 3 2 2 2" xfId="1305" xr:uid="{00000000-0005-0000-0000-0000EB240000}"/>
    <cellStyle name="Percent 3 2 3 2 2 2 2" xfId="4180" xr:uid="{00000000-0005-0000-0000-0000EC240000}"/>
    <cellStyle name="Percent 3 2 3 2 2 2 2 2" xfId="8944" xr:uid="{00000000-0005-0000-0000-0000ED240000}"/>
    <cellStyle name="Percent 3 2 3 2 2 2 3" xfId="6046" xr:uid="{00000000-0005-0000-0000-0000EE240000}"/>
    <cellStyle name="Percent 3 2 3 2 2 3" xfId="2266" xr:uid="{00000000-0005-0000-0000-0000EF240000}"/>
    <cellStyle name="Percent 3 2 3 2 2 3 2" xfId="7029" xr:uid="{00000000-0005-0000-0000-0000F0240000}"/>
    <cellStyle name="Percent 3 2 3 2 2 4" xfId="5274" xr:uid="{00000000-0005-0000-0000-0000F1240000}"/>
    <cellStyle name="Percent 3 2 3 2 3" xfId="1093" xr:uid="{00000000-0005-0000-0000-0000F2240000}"/>
    <cellStyle name="Percent 3 2 3 2 3 2" xfId="4736" xr:uid="{00000000-0005-0000-0000-0000F3240000}"/>
    <cellStyle name="Percent 3 2 3 2 3 2 2" xfId="9499" xr:uid="{00000000-0005-0000-0000-0000F4240000}"/>
    <cellStyle name="Percent 3 2 3 2 3 3" xfId="2815" xr:uid="{00000000-0005-0000-0000-0000F5240000}"/>
    <cellStyle name="Percent 3 2 3 2 3 3 2" xfId="7584" xr:uid="{00000000-0005-0000-0000-0000F6240000}"/>
    <cellStyle name="Percent 3 2 3 2 3 4" xfId="5804" xr:uid="{00000000-0005-0000-0000-0000F7240000}"/>
    <cellStyle name="Percent 3 2 3 2 4" xfId="3964" xr:uid="{00000000-0005-0000-0000-0000F8240000}"/>
    <cellStyle name="Percent 3 2 3 2 4 2" xfId="8728" xr:uid="{00000000-0005-0000-0000-0000F9240000}"/>
    <cellStyle name="Percent 3 2 3 2 5" xfId="3433" xr:uid="{00000000-0005-0000-0000-0000FA240000}"/>
    <cellStyle name="Percent 3 2 3 2 5 2" xfId="8201" xr:uid="{00000000-0005-0000-0000-0000FB240000}"/>
    <cellStyle name="Percent 3 2 3 2 6" xfId="2055" xr:uid="{00000000-0005-0000-0000-0000FC240000}"/>
    <cellStyle name="Percent 3 2 3 2 6 2" xfId="6813" xr:uid="{00000000-0005-0000-0000-0000FD240000}"/>
    <cellStyle name="Percent 3 2 3 2 7" xfId="5032" xr:uid="{00000000-0005-0000-0000-0000FE240000}"/>
    <cellStyle name="Percent 3 2 3 3" xfId="457" xr:uid="{00000000-0005-0000-0000-0000FF240000}"/>
    <cellStyle name="Percent 3 2 3 3 2" xfId="1234" xr:uid="{00000000-0005-0000-0000-000000250000}"/>
    <cellStyle name="Percent 3 2 3 3 2 2" xfId="4107" xr:uid="{00000000-0005-0000-0000-000001250000}"/>
    <cellStyle name="Percent 3 2 3 3 2 2 2" xfId="8871" xr:uid="{00000000-0005-0000-0000-000002250000}"/>
    <cellStyle name="Percent 3 2 3 3 2 3" xfId="5932" xr:uid="{00000000-0005-0000-0000-000003250000}"/>
    <cellStyle name="Percent 3 2 3 3 3" xfId="3259" xr:uid="{00000000-0005-0000-0000-000004250000}"/>
    <cellStyle name="Percent 3 2 3 3 3 2" xfId="8028" xr:uid="{00000000-0005-0000-0000-000005250000}"/>
    <cellStyle name="Percent 3 2 3 3 4" xfId="2193" xr:uid="{00000000-0005-0000-0000-000006250000}"/>
    <cellStyle name="Percent 3 2 3 3 4 2" xfId="6956" xr:uid="{00000000-0005-0000-0000-000007250000}"/>
    <cellStyle name="Percent 3 2 3 3 5" xfId="5160" xr:uid="{00000000-0005-0000-0000-000008250000}"/>
    <cellStyle name="Percent 3 2 3 4" xfId="767" xr:uid="{00000000-0005-0000-0000-000009250000}"/>
    <cellStyle name="Percent 3 2 3 4 2" xfId="1535" xr:uid="{00000000-0005-0000-0000-00000A250000}"/>
    <cellStyle name="Percent 3 2 3 4 2 2" xfId="4411" xr:uid="{00000000-0005-0000-0000-00000B250000}"/>
    <cellStyle name="Percent 3 2 3 4 2 2 2" xfId="9174" xr:uid="{00000000-0005-0000-0000-00000C250000}"/>
    <cellStyle name="Percent 3 2 3 4 2 3" xfId="6301" xr:uid="{00000000-0005-0000-0000-00000D250000}"/>
    <cellStyle name="Percent 3 2 3 4 3" xfId="2496" xr:uid="{00000000-0005-0000-0000-00000E250000}"/>
    <cellStyle name="Percent 3 2 3 4 3 2" xfId="7259" xr:uid="{00000000-0005-0000-0000-00000F250000}"/>
    <cellStyle name="Percent 3 2 3 4 4" xfId="5529" xr:uid="{00000000-0005-0000-0000-000010250000}"/>
    <cellStyle name="Percent 3 2 3 5" xfId="921" xr:uid="{00000000-0005-0000-0000-000011250000}"/>
    <cellStyle name="Percent 3 2 3 5 2" xfId="4565" xr:uid="{00000000-0005-0000-0000-000012250000}"/>
    <cellStyle name="Percent 3 2 3 5 2 2" xfId="9328" xr:uid="{00000000-0005-0000-0000-000013250000}"/>
    <cellStyle name="Percent 3 2 3 5 3" xfId="2649" xr:uid="{00000000-0005-0000-0000-000014250000}"/>
    <cellStyle name="Percent 3 2 3 5 3 2" xfId="7413" xr:uid="{00000000-0005-0000-0000-000015250000}"/>
    <cellStyle name="Percent 3 2 3 5 4" xfId="5690" xr:uid="{00000000-0005-0000-0000-000016250000}"/>
    <cellStyle name="Percent 3 2 3 6" xfId="1884" xr:uid="{00000000-0005-0000-0000-000017250000}"/>
    <cellStyle name="Percent 3 2 3 6 2" xfId="3786" xr:uid="{00000000-0005-0000-0000-000018250000}"/>
    <cellStyle name="Percent 3 2 3 6 2 2" xfId="8554" xr:uid="{00000000-0005-0000-0000-000019250000}"/>
    <cellStyle name="Percent 3 2 3 6 3" xfId="6639" xr:uid="{00000000-0005-0000-0000-00001A250000}"/>
    <cellStyle name="Percent 3 2 3 7" xfId="3606" xr:uid="{00000000-0005-0000-0000-00001B250000}"/>
    <cellStyle name="Percent 3 2 3 7 2" xfId="8374" xr:uid="{00000000-0005-0000-0000-00001C250000}"/>
    <cellStyle name="Percent 3 2 3 8" xfId="3100" xr:uid="{00000000-0005-0000-0000-00001D250000}"/>
    <cellStyle name="Percent 3 2 3 8 2" xfId="7869" xr:uid="{00000000-0005-0000-0000-00001E250000}"/>
    <cellStyle name="Percent 3 2 3 9" xfId="1689" xr:uid="{00000000-0005-0000-0000-00001F250000}"/>
    <cellStyle name="Percent 3 2 3 9 2" xfId="6459" xr:uid="{00000000-0005-0000-0000-000020250000}"/>
    <cellStyle name="Percent 3 2 4" xfId="267" xr:uid="{00000000-0005-0000-0000-000021250000}"/>
    <cellStyle name="Percent 3 2 4 2" xfId="518" xr:uid="{00000000-0005-0000-0000-000022250000}"/>
    <cellStyle name="Percent 3 2 4 2 2" xfId="1293" xr:uid="{00000000-0005-0000-0000-000023250000}"/>
    <cellStyle name="Percent 3 2 4 2 2 2" xfId="4168" xr:uid="{00000000-0005-0000-0000-000024250000}"/>
    <cellStyle name="Percent 3 2 4 2 2 2 2" xfId="8932" xr:uid="{00000000-0005-0000-0000-000025250000}"/>
    <cellStyle name="Percent 3 2 4 2 2 3" xfId="5996" xr:uid="{00000000-0005-0000-0000-000026250000}"/>
    <cellStyle name="Percent 3 2 4 2 3" xfId="3384" xr:uid="{00000000-0005-0000-0000-000027250000}"/>
    <cellStyle name="Percent 3 2 4 2 3 2" xfId="8152" xr:uid="{00000000-0005-0000-0000-000028250000}"/>
    <cellStyle name="Percent 3 2 4 2 4" xfId="2254" xr:uid="{00000000-0005-0000-0000-000029250000}"/>
    <cellStyle name="Percent 3 2 4 2 4 2" xfId="7017" xr:uid="{00000000-0005-0000-0000-00002A250000}"/>
    <cellStyle name="Percent 3 2 4 2 5" xfId="5224" xr:uid="{00000000-0005-0000-0000-00002B250000}"/>
    <cellStyle name="Percent 3 2 4 3" xfId="717" xr:uid="{00000000-0005-0000-0000-00002C250000}"/>
    <cellStyle name="Percent 3 2 4 3 2" xfId="1485" xr:uid="{00000000-0005-0000-0000-00002D250000}"/>
    <cellStyle name="Percent 3 2 4 3 2 2" xfId="4361" xr:uid="{00000000-0005-0000-0000-00002E250000}"/>
    <cellStyle name="Percent 3 2 4 3 2 2 2" xfId="9124" xr:uid="{00000000-0005-0000-0000-00002F250000}"/>
    <cellStyle name="Percent 3 2 4 3 2 3" xfId="6250" xr:uid="{00000000-0005-0000-0000-000030250000}"/>
    <cellStyle name="Percent 3 2 4 3 3" xfId="2446" xr:uid="{00000000-0005-0000-0000-000031250000}"/>
    <cellStyle name="Percent 3 2 4 3 3 2" xfId="7209" xr:uid="{00000000-0005-0000-0000-000032250000}"/>
    <cellStyle name="Percent 3 2 4 3 4" xfId="5478" xr:uid="{00000000-0005-0000-0000-000033250000}"/>
    <cellStyle name="Percent 3 2 4 4" xfId="1044" xr:uid="{00000000-0005-0000-0000-000034250000}"/>
    <cellStyle name="Percent 3 2 4 4 2" xfId="4687" xr:uid="{00000000-0005-0000-0000-000035250000}"/>
    <cellStyle name="Percent 3 2 4 4 2 2" xfId="9450" xr:uid="{00000000-0005-0000-0000-000036250000}"/>
    <cellStyle name="Percent 3 2 4 4 3" xfId="2766" xr:uid="{00000000-0005-0000-0000-000037250000}"/>
    <cellStyle name="Percent 3 2 4 4 3 2" xfId="7535" xr:uid="{00000000-0005-0000-0000-000038250000}"/>
    <cellStyle name="Percent 3 2 4 4 4" xfId="5754" xr:uid="{00000000-0005-0000-0000-000039250000}"/>
    <cellStyle name="Percent 3 2 4 5" xfId="3917" xr:uid="{00000000-0005-0000-0000-00003A250000}"/>
    <cellStyle name="Percent 3 2 4 5 2" xfId="8681" xr:uid="{00000000-0005-0000-0000-00003B250000}"/>
    <cellStyle name="Percent 3 2 4 6" xfId="3049" xr:uid="{00000000-0005-0000-0000-00003C250000}"/>
    <cellStyle name="Percent 3 2 4 6 2" xfId="7818" xr:uid="{00000000-0005-0000-0000-00003D250000}"/>
    <cellStyle name="Percent 3 2 4 7" xfId="2008" xr:uid="{00000000-0005-0000-0000-00003E250000}"/>
    <cellStyle name="Percent 3 2 4 7 2" xfId="6766" xr:uid="{00000000-0005-0000-0000-00003F250000}"/>
    <cellStyle name="Percent 3 2 4 8" xfId="4982" xr:uid="{00000000-0005-0000-0000-000040250000}"/>
    <cellStyle name="Percent 3 2 5" xfId="445" xr:uid="{00000000-0005-0000-0000-000041250000}"/>
    <cellStyle name="Percent 3 2 5 2" xfId="1222" xr:uid="{00000000-0005-0000-0000-000042250000}"/>
    <cellStyle name="Percent 3 2 5 2 2" xfId="4095" xr:uid="{00000000-0005-0000-0000-000043250000}"/>
    <cellStyle name="Percent 3 2 5 2 2 2" xfId="8859" xr:uid="{00000000-0005-0000-0000-000044250000}"/>
    <cellStyle name="Percent 3 2 5 2 3" xfId="5882" xr:uid="{00000000-0005-0000-0000-000045250000}"/>
    <cellStyle name="Percent 3 2 5 3" xfId="3210" xr:uid="{00000000-0005-0000-0000-000046250000}"/>
    <cellStyle name="Percent 3 2 5 3 2" xfId="7979" xr:uid="{00000000-0005-0000-0000-000047250000}"/>
    <cellStyle name="Percent 3 2 5 4" xfId="2181" xr:uid="{00000000-0005-0000-0000-000048250000}"/>
    <cellStyle name="Percent 3 2 5 4 2" xfId="6944" xr:uid="{00000000-0005-0000-0000-000049250000}"/>
    <cellStyle name="Percent 3 2 5 5" xfId="5110" xr:uid="{00000000-0005-0000-0000-00004A250000}"/>
    <cellStyle name="Percent 3 2 6" xfId="697" xr:uid="{00000000-0005-0000-0000-00004B250000}"/>
    <cellStyle name="Percent 3 2 6 2" xfId="1467" xr:uid="{00000000-0005-0000-0000-00004C250000}"/>
    <cellStyle name="Percent 3 2 6 2 2" xfId="4343" xr:uid="{00000000-0005-0000-0000-00004D250000}"/>
    <cellStyle name="Percent 3 2 6 2 2 2" xfId="9106" xr:uid="{00000000-0005-0000-0000-00004E250000}"/>
    <cellStyle name="Percent 3 2 6 2 3" xfId="6232" xr:uid="{00000000-0005-0000-0000-00004F250000}"/>
    <cellStyle name="Percent 3 2 6 3" xfId="2428" xr:uid="{00000000-0005-0000-0000-000050250000}"/>
    <cellStyle name="Percent 3 2 6 3 2" xfId="7191" xr:uid="{00000000-0005-0000-0000-000051250000}"/>
    <cellStyle name="Percent 3 2 6 4" xfId="5460" xr:uid="{00000000-0005-0000-0000-000052250000}"/>
    <cellStyle name="Percent 3 2 7" xfId="872" xr:uid="{00000000-0005-0000-0000-000053250000}"/>
    <cellStyle name="Percent 3 2 7 2" xfId="4516" xr:uid="{00000000-0005-0000-0000-000054250000}"/>
    <cellStyle name="Percent 3 2 7 2 2" xfId="9279" xr:uid="{00000000-0005-0000-0000-000055250000}"/>
    <cellStyle name="Percent 3 2 7 3" xfId="2601" xr:uid="{00000000-0005-0000-0000-000056250000}"/>
    <cellStyle name="Percent 3 2 7 3 2" xfId="7364" xr:uid="{00000000-0005-0000-0000-000057250000}"/>
    <cellStyle name="Percent 3 2 7 4" xfId="5640" xr:uid="{00000000-0005-0000-0000-000058250000}"/>
    <cellStyle name="Percent 3 2 8" xfId="1826" xr:uid="{00000000-0005-0000-0000-000059250000}"/>
    <cellStyle name="Percent 3 2 8 2" xfId="3743" xr:uid="{00000000-0005-0000-0000-00005A250000}"/>
    <cellStyle name="Percent 3 2 8 2 2" xfId="8511" xr:uid="{00000000-0005-0000-0000-00005B250000}"/>
    <cellStyle name="Percent 3 2 8 3" xfId="6596" xr:uid="{00000000-0005-0000-0000-00005C250000}"/>
    <cellStyle name="Percent 3 2 9" xfId="3557" xr:uid="{00000000-0005-0000-0000-00005D250000}"/>
    <cellStyle name="Percent 3 2 9 2" xfId="8325" xr:uid="{00000000-0005-0000-0000-00005E250000}"/>
    <cellStyle name="Percent 3 3" xfId="58" xr:uid="{00000000-0005-0000-0000-00005F250000}"/>
    <cellStyle name="Percent 3 3 10" xfId="1642" xr:uid="{00000000-0005-0000-0000-000060250000}"/>
    <cellStyle name="Percent 3 3 10 2" xfId="6412" xr:uid="{00000000-0005-0000-0000-000061250000}"/>
    <cellStyle name="Percent 3 3 11" xfId="4912" xr:uid="{00000000-0005-0000-0000-000062250000}"/>
    <cellStyle name="Percent 3 3 2" xfId="172" xr:uid="{00000000-0005-0000-0000-000063250000}"/>
    <cellStyle name="Percent 3 3 2 10" xfId="4962" xr:uid="{00000000-0005-0000-0000-000064250000}"/>
    <cellStyle name="Percent 3 3 2 2" xfId="316" xr:uid="{00000000-0005-0000-0000-000065250000}"/>
    <cellStyle name="Percent 3 3 2 2 2" xfId="574" xr:uid="{00000000-0005-0000-0000-000066250000}"/>
    <cellStyle name="Percent 3 3 2 2 2 2" xfId="1349" xr:uid="{00000000-0005-0000-0000-000067250000}"/>
    <cellStyle name="Percent 3 3 2 2 2 2 2" xfId="4224" xr:uid="{00000000-0005-0000-0000-000068250000}"/>
    <cellStyle name="Percent 3 3 2 2 2 2 2 2" xfId="8988" xr:uid="{00000000-0005-0000-0000-000069250000}"/>
    <cellStyle name="Percent 3 3 2 2 2 2 3" xfId="6090" xr:uid="{00000000-0005-0000-0000-00006A250000}"/>
    <cellStyle name="Percent 3 3 2 2 2 3" xfId="2310" xr:uid="{00000000-0005-0000-0000-00006B250000}"/>
    <cellStyle name="Percent 3 3 2 2 2 3 2" xfId="7073" xr:uid="{00000000-0005-0000-0000-00006C250000}"/>
    <cellStyle name="Percent 3 3 2 2 2 4" xfId="5318" xr:uid="{00000000-0005-0000-0000-00006D250000}"/>
    <cellStyle name="Percent 3 3 2 2 3" xfId="1095" xr:uid="{00000000-0005-0000-0000-00006E250000}"/>
    <cellStyle name="Percent 3 3 2 2 3 2" xfId="4738" xr:uid="{00000000-0005-0000-0000-00006F250000}"/>
    <cellStyle name="Percent 3 3 2 2 3 2 2" xfId="9501" xr:uid="{00000000-0005-0000-0000-000070250000}"/>
    <cellStyle name="Percent 3 3 2 2 3 3" xfId="2817" xr:uid="{00000000-0005-0000-0000-000071250000}"/>
    <cellStyle name="Percent 3 3 2 2 3 3 2" xfId="7586" xr:uid="{00000000-0005-0000-0000-000072250000}"/>
    <cellStyle name="Percent 3 3 2 2 3 4" xfId="5848" xr:uid="{00000000-0005-0000-0000-000073250000}"/>
    <cellStyle name="Percent 3 3 2 2 4" xfId="3966" xr:uid="{00000000-0005-0000-0000-000074250000}"/>
    <cellStyle name="Percent 3 3 2 2 4 2" xfId="8730" xr:uid="{00000000-0005-0000-0000-000075250000}"/>
    <cellStyle name="Percent 3 3 2 2 5" xfId="3435" xr:uid="{00000000-0005-0000-0000-000076250000}"/>
    <cellStyle name="Percent 3 3 2 2 5 2" xfId="8203" xr:uid="{00000000-0005-0000-0000-000077250000}"/>
    <cellStyle name="Percent 3 3 2 2 6" xfId="2057" xr:uid="{00000000-0005-0000-0000-000078250000}"/>
    <cellStyle name="Percent 3 3 2 2 6 2" xfId="6815" xr:uid="{00000000-0005-0000-0000-000079250000}"/>
    <cellStyle name="Percent 3 3 2 2 7" xfId="5076" xr:uid="{00000000-0005-0000-0000-00007A250000}"/>
    <cellStyle name="Percent 3 3 2 3" xfId="501" xr:uid="{00000000-0005-0000-0000-00007B250000}"/>
    <cellStyle name="Percent 3 3 2 3 2" xfId="1276" xr:uid="{00000000-0005-0000-0000-00007C250000}"/>
    <cellStyle name="Percent 3 3 2 3 2 2" xfId="4151" xr:uid="{00000000-0005-0000-0000-00007D250000}"/>
    <cellStyle name="Percent 3 3 2 3 2 2 2" xfId="8915" xr:uid="{00000000-0005-0000-0000-00007E250000}"/>
    <cellStyle name="Percent 3 3 2 3 2 3" xfId="5976" xr:uid="{00000000-0005-0000-0000-00007F250000}"/>
    <cellStyle name="Percent 3 3 2 3 3" xfId="3261" xr:uid="{00000000-0005-0000-0000-000080250000}"/>
    <cellStyle name="Percent 3 3 2 3 3 2" xfId="8030" xr:uid="{00000000-0005-0000-0000-000081250000}"/>
    <cellStyle name="Percent 3 3 2 3 4" xfId="2237" xr:uid="{00000000-0005-0000-0000-000082250000}"/>
    <cellStyle name="Percent 3 3 2 3 4 2" xfId="7000" xr:uid="{00000000-0005-0000-0000-000083250000}"/>
    <cellStyle name="Percent 3 3 2 3 5" xfId="5204" xr:uid="{00000000-0005-0000-0000-000084250000}"/>
    <cellStyle name="Percent 3 3 2 4" xfId="769" xr:uid="{00000000-0005-0000-0000-000085250000}"/>
    <cellStyle name="Percent 3 3 2 4 2" xfId="1537" xr:uid="{00000000-0005-0000-0000-000086250000}"/>
    <cellStyle name="Percent 3 3 2 4 2 2" xfId="4413" xr:uid="{00000000-0005-0000-0000-000087250000}"/>
    <cellStyle name="Percent 3 3 2 4 2 2 2" xfId="9176" xr:uid="{00000000-0005-0000-0000-000088250000}"/>
    <cellStyle name="Percent 3 3 2 4 2 3" xfId="6303" xr:uid="{00000000-0005-0000-0000-000089250000}"/>
    <cellStyle name="Percent 3 3 2 4 3" xfId="2498" xr:uid="{00000000-0005-0000-0000-00008A250000}"/>
    <cellStyle name="Percent 3 3 2 4 3 2" xfId="7261" xr:uid="{00000000-0005-0000-0000-00008B250000}"/>
    <cellStyle name="Percent 3 3 2 4 4" xfId="5531" xr:uid="{00000000-0005-0000-0000-00008C250000}"/>
    <cellStyle name="Percent 3 3 2 5" xfId="923" xr:uid="{00000000-0005-0000-0000-00008D250000}"/>
    <cellStyle name="Percent 3 3 2 5 2" xfId="4567" xr:uid="{00000000-0005-0000-0000-00008E250000}"/>
    <cellStyle name="Percent 3 3 2 5 2 2" xfId="9330" xr:uid="{00000000-0005-0000-0000-00008F250000}"/>
    <cellStyle name="Percent 3 3 2 5 3" xfId="2651" xr:uid="{00000000-0005-0000-0000-000090250000}"/>
    <cellStyle name="Percent 3 3 2 5 3 2" xfId="7415" xr:uid="{00000000-0005-0000-0000-000091250000}"/>
    <cellStyle name="Percent 3 3 2 5 4" xfId="5734" xr:uid="{00000000-0005-0000-0000-000092250000}"/>
    <cellStyle name="Percent 3 3 2 6" xfId="1927" xr:uid="{00000000-0005-0000-0000-000093250000}"/>
    <cellStyle name="Percent 3 3 2 6 2" xfId="3829" xr:uid="{00000000-0005-0000-0000-000094250000}"/>
    <cellStyle name="Percent 3 3 2 6 2 2" xfId="8597" xr:uid="{00000000-0005-0000-0000-000095250000}"/>
    <cellStyle name="Percent 3 3 2 6 3" xfId="6682" xr:uid="{00000000-0005-0000-0000-000096250000}"/>
    <cellStyle name="Percent 3 3 2 7" xfId="3608" xr:uid="{00000000-0005-0000-0000-000097250000}"/>
    <cellStyle name="Percent 3 3 2 7 2" xfId="8376" xr:uid="{00000000-0005-0000-0000-000098250000}"/>
    <cellStyle name="Percent 3 3 2 8" xfId="3102" xr:uid="{00000000-0005-0000-0000-000099250000}"/>
    <cellStyle name="Percent 3 3 2 8 2" xfId="7871" xr:uid="{00000000-0005-0000-0000-00009A250000}"/>
    <cellStyle name="Percent 3 3 2 9" xfId="1691" xr:uid="{00000000-0005-0000-0000-00009B250000}"/>
    <cellStyle name="Percent 3 3 2 9 2" xfId="6461" xr:uid="{00000000-0005-0000-0000-00009C250000}"/>
    <cellStyle name="Percent 3 3 3" xfId="269" xr:uid="{00000000-0005-0000-0000-00009D250000}"/>
    <cellStyle name="Percent 3 3 3 2" xfId="524" xr:uid="{00000000-0005-0000-0000-00009E250000}"/>
    <cellStyle name="Percent 3 3 3 2 2" xfId="1299" xr:uid="{00000000-0005-0000-0000-00009F250000}"/>
    <cellStyle name="Percent 3 3 3 2 2 2" xfId="4174" xr:uid="{00000000-0005-0000-0000-0000A0250000}"/>
    <cellStyle name="Percent 3 3 3 2 2 2 2" xfId="8938" xr:uid="{00000000-0005-0000-0000-0000A1250000}"/>
    <cellStyle name="Percent 3 3 3 2 2 3" xfId="6040" xr:uid="{00000000-0005-0000-0000-0000A2250000}"/>
    <cellStyle name="Percent 3 3 3 2 3" xfId="2260" xr:uid="{00000000-0005-0000-0000-0000A3250000}"/>
    <cellStyle name="Percent 3 3 3 2 3 2" xfId="7023" xr:uid="{00000000-0005-0000-0000-0000A4250000}"/>
    <cellStyle name="Percent 3 3 3 2 4" xfId="5268" xr:uid="{00000000-0005-0000-0000-0000A5250000}"/>
    <cellStyle name="Percent 3 3 3 3" xfId="1046" xr:uid="{00000000-0005-0000-0000-0000A6250000}"/>
    <cellStyle name="Percent 3 3 3 3 2" xfId="4689" xr:uid="{00000000-0005-0000-0000-0000A7250000}"/>
    <cellStyle name="Percent 3 3 3 3 2 2" xfId="9452" xr:uid="{00000000-0005-0000-0000-0000A8250000}"/>
    <cellStyle name="Percent 3 3 3 3 3" xfId="2768" xr:uid="{00000000-0005-0000-0000-0000A9250000}"/>
    <cellStyle name="Percent 3 3 3 3 3 2" xfId="7537" xr:uid="{00000000-0005-0000-0000-0000AA250000}"/>
    <cellStyle name="Percent 3 3 3 3 4" xfId="5798" xr:uid="{00000000-0005-0000-0000-0000AB250000}"/>
    <cellStyle name="Percent 3 3 3 4" xfId="3919" xr:uid="{00000000-0005-0000-0000-0000AC250000}"/>
    <cellStyle name="Percent 3 3 3 4 2" xfId="8683" xr:uid="{00000000-0005-0000-0000-0000AD250000}"/>
    <cellStyle name="Percent 3 3 3 5" xfId="3386" xr:uid="{00000000-0005-0000-0000-0000AE250000}"/>
    <cellStyle name="Percent 3 3 3 5 2" xfId="8154" xr:uid="{00000000-0005-0000-0000-0000AF250000}"/>
    <cellStyle name="Percent 3 3 3 6" xfId="2010" xr:uid="{00000000-0005-0000-0000-0000B0250000}"/>
    <cellStyle name="Percent 3 3 3 6 2" xfId="6768" xr:uid="{00000000-0005-0000-0000-0000B1250000}"/>
    <cellStyle name="Percent 3 3 3 7" xfId="5026" xr:uid="{00000000-0005-0000-0000-0000B2250000}"/>
    <cellStyle name="Percent 3 3 4" xfId="451" xr:uid="{00000000-0005-0000-0000-0000B3250000}"/>
    <cellStyle name="Percent 3 3 4 2" xfId="1228" xr:uid="{00000000-0005-0000-0000-0000B4250000}"/>
    <cellStyle name="Percent 3 3 4 2 2" xfId="4101" xr:uid="{00000000-0005-0000-0000-0000B5250000}"/>
    <cellStyle name="Percent 3 3 4 2 2 2" xfId="8865" xr:uid="{00000000-0005-0000-0000-0000B6250000}"/>
    <cellStyle name="Percent 3 3 4 2 3" xfId="5926" xr:uid="{00000000-0005-0000-0000-0000B7250000}"/>
    <cellStyle name="Percent 3 3 4 3" xfId="3212" xr:uid="{00000000-0005-0000-0000-0000B8250000}"/>
    <cellStyle name="Percent 3 3 4 3 2" xfId="7981" xr:uid="{00000000-0005-0000-0000-0000B9250000}"/>
    <cellStyle name="Percent 3 3 4 4" xfId="2187" xr:uid="{00000000-0005-0000-0000-0000BA250000}"/>
    <cellStyle name="Percent 3 3 4 4 2" xfId="6950" xr:uid="{00000000-0005-0000-0000-0000BB250000}"/>
    <cellStyle name="Percent 3 3 4 5" xfId="5154" xr:uid="{00000000-0005-0000-0000-0000BC250000}"/>
    <cellStyle name="Percent 3 3 5" xfId="720" xr:uid="{00000000-0005-0000-0000-0000BD250000}"/>
    <cellStyle name="Percent 3 3 5 2" xfId="1488" xr:uid="{00000000-0005-0000-0000-0000BE250000}"/>
    <cellStyle name="Percent 3 3 5 2 2" xfId="4364" xr:uid="{00000000-0005-0000-0000-0000BF250000}"/>
    <cellStyle name="Percent 3 3 5 2 2 2" xfId="9127" xr:uid="{00000000-0005-0000-0000-0000C0250000}"/>
    <cellStyle name="Percent 3 3 5 2 3" xfId="6253" xr:uid="{00000000-0005-0000-0000-0000C1250000}"/>
    <cellStyle name="Percent 3 3 5 3" xfId="2449" xr:uid="{00000000-0005-0000-0000-0000C2250000}"/>
    <cellStyle name="Percent 3 3 5 3 2" xfId="7212" xr:uid="{00000000-0005-0000-0000-0000C3250000}"/>
    <cellStyle name="Percent 3 3 5 4" xfId="5481" xr:uid="{00000000-0005-0000-0000-0000C4250000}"/>
    <cellStyle name="Percent 3 3 6" xfId="874" xr:uid="{00000000-0005-0000-0000-0000C5250000}"/>
    <cellStyle name="Percent 3 3 6 2" xfId="4518" xr:uid="{00000000-0005-0000-0000-0000C6250000}"/>
    <cellStyle name="Percent 3 3 6 2 2" xfId="9281" xr:uid="{00000000-0005-0000-0000-0000C7250000}"/>
    <cellStyle name="Percent 3 3 6 3" xfId="2603" xr:uid="{00000000-0005-0000-0000-0000C8250000}"/>
    <cellStyle name="Percent 3 3 6 3 2" xfId="7366" xr:uid="{00000000-0005-0000-0000-0000C9250000}"/>
    <cellStyle name="Percent 3 3 6 4" xfId="5684" xr:uid="{00000000-0005-0000-0000-0000CA250000}"/>
    <cellStyle name="Percent 3 3 7" xfId="1828" xr:uid="{00000000-0005-0000-0000-0000CB250000}"/>
    <cellStyle name="Percent 3 3 7 2" xfId="3745" xr:uid="{00000000-0005-0000-0000-0000CC250000}"/>
    <cellStyle name="Percent 3 3 7 2 2" xfId="8513" xr:uid="{00000000-0005-0000-0000-0000CD250000}"/>
    <cellStyle name="Percent 3 3 7 3" xfId="6598" xr:uid="{00000000-0005-0000-0000-0000CE250000}"/>
    <cellStyle name="Percent 3 3 8" xfId="3559" xr:uid="{00000000-0005-0000-0000-0000CF250000}"/>
    <cellStyle name="Percent 3 3 8 2" xfId="8327" xr:uid="{00000000-0005-0000-0000-0000D0250000}"/>
    <cellStyle name="Percent 3 3 9" xfId="3052" xr:uid="{00000000-0005-0000-0000-0000D1250000}"/>
    <cellStyle name="Percent 3 3 9 2" xfId="7821" xr:uid="{00000000-0005-0000-0000-0000D2250000}"/>
    <cellStyle name="Percent 3 4" xfId="127" xr:uid="{00000000-0005-0000-0000-0000D3250000}"/>
    <cellStyle name="Percent 3 4 10" xfId="4914" xr:uid="{00000000-0005-0000-0000-0000D4250000}"/>
    <cellStyle name="Percent 3 4 2" xfId="312" xr:uid="{00000000-0005-0000-0000-0000D5250000}"/>
    <cellStyle name="Percent 3 4 2 2" xfId="526" xr:uid="{00000000-0005-0000-0000-0000D6250000}"/>
    <cellStyle name="Percent 3 4 2 2 2" xfId="1301" xr:uid="{00000000-0005-0000-0000-0000D7250000}"/>
    <cellStyle name="Percent 3 4 2 2 2 2" xfId="4176" xr:uid="{00000000-0005-0000-0000-0000D8250000}"/>
    <cellStyle name="Percent 3 4 2 2 2 2 2" xfId="8940" xr:uid="{00000000-0005-0000-0000-0000D9250000}"/>
    <cellStyle name="Percent 3 4 2 2 2 3" xfId="6042" xr:uid="{00000000-0005-0000-0000-0000DA250000}"/>
    <cellStyle name="Percent 3 4 2 2 3" xfId="2262" xr:uid="{00000000-0005-0000-0000-0000DB250000}"/>
    <cellStyle name="Percent 3 4 2 2 3 2" xfId="7025" xr:uid="{00000000-0005-0000-0000-0000DC250000}"/>
    <cellStyle name="Percent 3 4 2 2 4" xfId="5270" xr:uid="{00000000-0005-0000-0000-0000DD250000}"/>
    <cellStyle name="Percent 3 4 2 3" xfId="1091" xr:uid="{00000000-0005-0000-0000-0000DE250000}"/>
    <cellStyle name="Percent 3 4 2 3 2" xfId="4734" xr:uid="{00000000-0005-0000-0000-0000DF250000}"/>
    <cellStyle name="Percent 3 4 2 3 2 2" xfId="9497" xr:uid="{00000000-0005-0000-0000-0000E0250000}"/>
    <cellStyle name="Percent 3 4 2 3 3" xfId="2813" xr:uid="{00000000-0005-0000-0000-0000E1250000}"/>
    <cellStyle name="Percent 3 4 2 3 3 2" xfId="7582" xr:uid="{00000000-0005-0000-0000-0000E2250000}"/>
    <cellStyle name="Percent 3 4 2 3 4" xfId="5800" xr:uid="{00000000-0005-0000-0000-0000E3250000}"/>
    <cellStyle name="Percent 3 4 2 4" xfId="3962" xr:uid="{00000000-0005-0000-0000-0000E4250000}"/>
    <cellStyle name="Percent 3 4 2 4 2" xfId="8726" xr:uid="{00000000-0005-0000-0000-0000E5250000}"/>
    <cellStyle name="Percent 3 4 2 5" xfId="3431" xr:uid="{00000000-0005-0000-0000-0000E6250000}"/>
    <cellStyle name="Percent 3 4 2 5 2" xfId="8199" xr:uid="{00000000-0005-0000-0000-0000E7250000}"/>
    <cellStyle name="Percent 3 4 2 6" xfId="2053" xr:uid="{00000000-0005-0000-0000-0000E8250000}"/>
    <cellStyle name="Percent 3 4 2 6 2" xfId="6811" xr:uid="{00000000-0005-0000-0000-0000E9250000}"/>
    <cellStyle name="Percent 3 4 2 7" xfId="5028" xr:uid="{00000000-0005-0000-0000-0000EA250000}"/>
    <cellStyle name="Percent 3 4 3" xfId="453" xr:uid="{00000000-0005-0000-0000-0000EB250000}"/>
    <cellStyle name="Percent 3 4 3 2" xfId="1230" xr:uid="{00000000-0005-0000-0000-0000EC250000}"/>
    <cellStyle name="Percent 3 4 3 2 2" xfId="4103" xr:uid="{00000000-0005-0000-0000-0000ED250000}"/>
    <cellStyle name="Percent 3 4 3 2 2 2" xfId="8867" xr:uid="{00000000-0005-0000-0000-0000EE250000}"/>
    <cellStyle name="Percent 3 4 3 2 3" xfId="5928" xr:uid="{00000000-0005-0000-0000-0000EF250000}"/>
    <cellStyle name="Percent 3 4 3 3" xfId="3257" xr:uid="{00000000-0005-0000-0000-0000F0250000}"/>
    <cellStyle name="Percent 3 4 3 3 2" xfId="8026" xr:uid="{00000000-0005-0000-0000-0000F1250000}"/>
    <cellStyle name="Percent 3 4 3 4" xfId="2189" xr:uid="{00000000-0005-0000-0000-0000F2250000}"/>
    <cellStyle name="Percent 3 4 3 4 2" xfId="6952" xr:uid="{00000000-0005-0000-0000-0000F3250000}"/>
    <cellStyle name="Percent 3 4 3 5" xfId="5156" xr:uid="{00000000-0005-0000-0000-0000F4250000}"/>
    <cellStyle name="Percent 3 4 4" xfId="765" xr:uid="{00000000-0005-0000-0000-0000F5250000}"/>
    <cellStyle name="Percent 3 4 4 2" xfId="1533" xr:uid="{00000000-0005-0000-0000-0000F6250000}"/>
    <cellStyle name="Percent 3 4 4 2 2" xfId="4409" xr:uid="{00000000-0005-0000-0000-0000F7250000}"/>
    <cellStyle name="Percent 3 4 4 2 2 2" xfId="9172" xr:uid="{00000000-0005-0000-0000-0000F8250000}"/>
    <cellStyle name="Percent 3 4 4 2 3" xfId="6299" xr:uid="{00000000-0005-0000-0000-0000F9250000}"/>
    <cellStyle name="Percent 3 4 4 3" xfId="2494" xr:uid="{00000000-0005-0000-0000-0000FA250000}"/>
    <cellStyle name="Percent 3 4 4 3 2" xfId="7257" xr:uid="{00000000-0005-0000-0000-0000FB250000}"/>
    <cellStyle name="Percent 3 4 4 4" xfId="5527" xr:uid="{00000000-0005-0000-0000-0000FC250000}"/>
    <cellStyle name="Percent 3 4 5" xfId="919" xr:uid="{00000000-0005-0000-0000-0000FD250000}"/>
    <cellStyle name="Percent 3 4 5 2" xfId="4563" xr:uid="{00000000-0005-0000-0000-0000FE250000}"/>
    <cellStyle name="Percent 3 4 5 2 2" xfId="9326" xr:uid="{00000000-0005-0000-0000-0000FF250000}"/>
    <cellStyle name="Percent 3 4 5 3" xfId="2647" xr:uid="{00000000-0005-0000-0000-000000260000}"/>
    <cellStyle name="Percent 3 4 5 3 2" xfId="7411" xr:uid="{00000000-0005-0000-0000-000001260000}"/>
    <cellStyle name="Percent 3 4 5 4" xfId="5686" xr:uid="{00000000-0005-0000-0000-000002260000}"/>
    <cellStyle name="Percent 3 4 6" xfId="1882" xr:uid="{00000000-0005-0000-0000-000003260000}"/>
    <cellStyle name="Percent 3 4 6 2" xfId="3784" xr:uid="{00000000-0005-0000-0000-000004260000}"/>
    <cellStyle name="Percent 3 4 6 2 2" xfId="8552" xr:uid="{00000000-0005-0000-0000-000005260000}"/>
    <cellStyle name="Percent 3 4 6 3" xfId="6637" xr:uid="{00000000-0005-0000-0000-000006260000}"/>
    <cellStyle name="Percent 3 4 7" xfId="3604" xr:uid="{00000000-0005-0000-0000-000007260000}"/>
    <cellStyle name="Percent 3 4 7 2" xfId="8372" xr:uid="{00000000-0005-0000-0000-000008260000}"/>
    <cellStyle name="Percent 3 4 8" xfId="3098" xr:uid="{00000000-0005-0000-0000-000009260000}"/>
    <cellStyle name="Percent 3 4 8 2" xfId="7867" xr:uid="{00000000-0005-0000-0000-00000A260000}"/>
    <cellStyle name="Percent 3 4 9" xfId="1687" xr:uid="{00000000-0005-0000-0000-00000B260000}"/>
    <cellStyle name="Percent 3 4 9 2" xfId="6457" xr:uid="{00000000-0005-0000-0000-00000C260000}"/>
    <cellStyle name="Percent 3 5" xfId="263" xr:uid="{00000000-0005-0000-0000-00000D260000}"/>
    <cellStyle name="Percent 3 5 2" xfId="431" xr:uid="{00000000-0005-0000-0000-00000E260000}"/>
    <cellStyle name="Percent 3 5 2 2" xfId="1205" xr:uid="{00000000-0005-0000-0000-00000F260000}"/>
    <cellStyle name="Percent 3 5 2 2 2" xfId="4848" xr:uid="{00000000-0005-0000-0000-000010260000}"/>
    <cellStyle name="Percent 3 5 2 2 2 2" xfId="9611" xr:uid="{00000000-0005-0000-0000-000011260000}"/>
    <cellStyle name="Percent 3 5 2 2 3" xfId="2927" xr:uid="{00000000-0005-0000-0000-000012260000}"/>
    <cellStyle name="Percent 3 5 2 2 3 2" xfId="7696" xr:uid="{00000000-0005-0000-0000-000013260000}"/>
    <cellStyle name="Percent 3 5 2 2 4" xfId="5992" xr:uid="{00000000-0005-0000-0000-000014260000}"/>
    <cellStyle name="Percent 3 5 2 3" xfId="4081" xr:uid="{00000000-0005-0000-0000-000015260000}"/>
    <cellStyle name="Percent 3 5 2 3 2" xfId="8845" xr:uid="{00000000-0005-0000-0000-000016260000}"/>
    <cellStyle name="Percent 3 5 2 4" xfId="3553" xr:uid="{00000000-0005-0000-0000-000017260000}"/>
    <cellStyle name="Percent 3 5 2 4 2" xfId="8321" xr:uid="{00000000-0005-0000-0000-000018260000}"/>
    <cellStyle name="Percent 3 5 2 5" xfId="2168" xr:uid="{00000000-0005-0000-0000-000019260000}"/>
    <cellStyle name="Percent 3 5 2 5 2" xfId="6930" xr:uid="{00000000-0005-0000-0000-00001A260000}"/>
    <cellStyle name="Percent 3 5 2 6" xfId="5220" xr:uid="{00000000-0005-0000-0000-00001B260000}"/>
    <cellStyle name="Percent 3 5 3" xfId="713" xr:uid="{00000000-0005-0000-0000-00001C260000}"/>
    <cellStyle name="Percent 3 5 3 2" xfId="1483" xr:uid="{00000000-0005-0000-0000-00001D260000}"/>
    <cellStyle name="Percent 3 5 3 2 2" xfId="4359" xr:uid="{00000000-0005-0000-0000-00001E260000}"/>
    <cellStyle name="Percent 3 5 3 2 2 2" xfId="9122" xr:uid="{00000000-0005-0000-0000-00001F260000}"/>
    <cellStyle name="Percent 3 5 3 2 3" xfId="6248" xr:uid="{00000000-0005-0000-0000-000020260000}"/>
    <cellStyle name="Percent 3 5 3 3" xfId="3380" xr:uid="{00000000-0005-0000-0000-000021260000}"/>
    <cellStyle name="Percent 3 5 3 3 2" xfId="8148" xr:uid="{00000000-0005-0000-0000-000022260000}"/>
    <cellStyle name="Percent 3 5 3 4" xfId="2444" xr:uid="{00000000-0005-0000-0000-000023260000}"/>
    <cellStyle name="Percent 3 5 3 4 2" xfId="7207" xr:uid="{00000000-0005-0000-0000-000024260000}"/>
    <cellStyle name="Percent 3 5 3 5" xfId="5476" xr:uid="{00000000-0005-0000-0000-000025260000}"/>
    <cellStyle name="Percent 3 5 4" xfId="1040" xr:uid="{00000000-0005-0000-0000-000026260000}"/>
    <cellStyle name="Percent 3 5 4 2" xfId="4683" xr:uid="{00000000-0005-0000-0000-000027260000}"/>
    <cellStyle name="Percent 3 5 4 2 2" xfId="9446" xr:uid="{00000000-0005-0000-0000-000028260000}"/>
    <cellStyle name="Percent 3 5 4 3" xfId="2762" xr:uid="{00000000-0005-0000-0000-000029260000}"/>
    <cellStyle name="Percent 3 5 4 3 2" xfId="7531" xr:uid="{00000000-0005-0000-0000-00002A260000}"/>
    <cellStyle name="Percent 3 5 4 4" xfId="5750" xr:uid="{00000000-0005-0000-0000-00002B260000}"/>
    <cellStyle name="Percent 3 5 5" xfId="2004" xr:uid="{00000000-0005-0000-0000-00002C260000}"/>
    <cellStyle name="Percent 3 5 5 2" xfId="3913" xr:uid="{00000000-0005-0000-0000-00002D260000}"/>
    <cellStyle name="Percent 3 5 5 2 2" xfId="8677" xr:uid="{00000000-0005-0000-0000-00002E260000}"/>
    <cellStyle name="Percent 3 5 5 3" xfId="6762" xr:uid="{00000000-0005-0000-0000-00002F260000}"/>
    <cellStyle name="Percent 3 5 6" xfId="3726" xr:uid="{00000000-0005-0000-0000-000030260000}"/>
    <cellStyle name="Percent 3 5 6 2" xfId="8494" xr:uid="{00000000-0005-0000-0000-000031260000}"/>
    <cellStyle name="Percent 3 5 7" xfId="3047" xr:uid="{00000000-0005-0000-0000-000032260000}"/>
    <cellStyle name="Percent 3 5 7 2" xfId="7816" xr:uid="{00000000-0005-0000-0000-000033260000}"/>
    <cellStyle name="Percent 3 5 8" xfId="1808" xr:uid="{00000000-0005-0000-0000-000034260000}"/>
    <cellStyle name="Percent 3 5 8 2" xfId="6579" xr:uid="{00000000-0005-0000-0000-000035260000}"/>
    <cellStyle name="Percent 3 5 9" xfId="4978" xr:uid="{00000000-0005-0000-0000-000036260000}"/>
    <cellStyle name="Percent 3 6" xfId="265" xr:uid="{00000000-0005-0000-0000-000037260000}"/>
    <cellStyle name="Percent 3 6 2" xfId="868" xr:uid="{00000000-0005-0000-0000-000038260000}"/>
    <cellStyle name="Percent 3 6 2 2" xfId="1636" xr:uid="{00000000-0005-0000-0000-000039260000}"/>
    <cellStyle name="Percent 3 6 2 2 2" xfId="4512" xr:uid="{00000000-0005-0000-0000-00003A260000}"/>
    <cellStyle name="Percent 3 6 2 2 2 2" xfId="9275" xr:uid="{00000000-0005-0000-0000-00003B260000}"/>
    <cellStyle name="Percent 3 6 2 2 3" xfId="6406" xr:uid="{00000000-0005-0000-0000-00003C260000}"/>
    <cellStyle name="Percent 3 6 2 3" xfId="3382" xr:uid="{00000000-0005-0000-0000-00003D260000}"/>
    <cellStyle name="Percent 3 6 2 3 2" xfId="8150" xr:uid="{00000000-0005-0000-0000-00003E260000}"/>
    <cellStyle name="Percent 3 6 2 4" xfId="2597" xr:uid="{00000000-0005-0000-0000-00003F260000}"/>
    <cellStyle name="Percent 3 6 2 4 2" xfId="7360" xr:uid="{00000000-0005-0000-0000-000040260000}"/>
    <cellStyle name="Percent 3 6 2 5" xfId="5634" xr:uid="{00000000-0005-0000-0000-000041260000}"/>
    <cellStyle name="Percent 3 6 3" xfId="1042" xr:uid="{00000000-0005-0000-0000-000042260000}"/>
    <cellStyle name="Percent 3 6 3 2" xfId="4685" xr:uid="{00000000-0005-0000-0000-000043260000}"/>
    <cellStyle name="Percent 3 6 3 2 2" xfId="9448" xr:uid="{00000000-0005-0000-0000-000044260000}"/>
    <cellStyle name="Percent 3 6 3 3" xfId="2764" xr:uid="{00000000-0005-0000-0000-000045260000}"/>
    <cellStyle name="Percent 3 6 3 3 2" xfId="7533" xr:uid="{00000000-0005-0000-0000-000046260000}"/>
    <cellStyle name="Percent 3 6 3 4" xfId="5878" xr:uid="{00000000-0005-0000-0000-000047260000}"/>
    <cellStyle name="Percent 3 6 4" xfId="3915" xr:uid="{00000000-0005-0000-0000-000048260000}"/>
    <cellStyle name="Percent 3 6 4 2" xfId="8679" xr:uid="{00000000-0005-0000-0000-000049260000}"/>
    <cellStyle name="Percent 3 6 5" xfId="3206" xr:uid="{00000000-0005-0000-0000-00004A260000}"/>
    <cellStyle name="Percent 3 6 5 2" xfId="7975" xr:uid="{00000000-0005-0000-0000-00004B260000}"/>
    <cellStyle name="Percent 3 6 6" xfId="2006" xr:uid="{00000000-0005-0000-0000-00004C260000}"/>
    <cellStyle name="Percent 3 6 6 2" xfId="6764" xr:uid="{00000000-0005-0000-0000-00004D260000}"/>
    <cellStyle name="Percent 3 6 7" xfId="5106" xr:uid="{00000000-0005-0000-0000-00004E260000}"/>
    <cellStyle name="Percent 3 7" xfId="632" xr:uid="{00000000-0005-0000-0000-00004F260000}"/>
    <cellStyle name="Percent 3 7 2" xfId="1403" xr:uid="{00000000-0005-0000-0000-000050260000}"/>
    <cellStyle name="Percent 3 7 2 2" xfId="4279" xr:uid="{00000000-0005-0000-0000-000051260000}"/>
    <cellStyle name="Percent 3 7 2 2 2" xfId="9042" xr:uid="{00000000-0005-0000-0000-000052260000}"/>
    <cellStyle name="Percent 3 7 2 3" xfId="6168" xr:uid="{00000000-0005-0000-0000-000053260000}"/>
    <cellStyle name="Percent 3 7 3" xfId="3208" xr:uid="{00000000-0005-0000-0000-000054260000}"/>
    <cellStyle name="Percent 3 7 3 2" xfId="7977" xr:uid="{00000000-0005-0000-0000-000055260000}"/>
    <cellStyle name="Percent 3 7 4" xfId="2364" xr:uid="{00000000-0005-0000-0000-000056260000}"/>
    <cellStyle name="Percent 3 7 4 2" xfId="7127" xr:uid="{00000000-0005-0000-0000-000057260000}"/>
    <cellStyle name="Percent 3 7 5" xfId="5396" xr:uid="{00000000-0005-0000-0000-000058260000}"/>
    <cellStyle name="Percent 3 8" xfId="870" xr:uid="{00000000-0005-0000-0000-000059260000}"/>
    <cellStyle name="Percent 3 8 2" xfId="4514" xr:uid="{00000000-0005-0000-0000-00005A260000}"/>
    <cellStyle name="Percent 3 8 2 2" xfId="9277" xr:uid="{00000000-0005-0000-0000-00005B260000}"/>
    <cellStyle name="Percent 3 8 3" xfId="2599" xr:uid="{00000000-0005-0000-0000-00005C260000}"/>
    <cellStyle name="Percent 3 8 3 2" xfId="7362" xr:uid="{00000000-0005-0000-0000-00005D260000}"/>
    <cellStyle name="Percent 3 8 4" xfId="5636" xr:uid="{00000000-0005-0000-0000-00005E260000}"/>
    <cellStyle name="Percent 3 9" xfId="1824" xr:uid="{00000000-0005-0000-0000-00005F260000}"/>
    <cellStyle name="Percent 3 9 2" xfId="3741" xr:uid="{00000000-0005-0000-0000-000060260000}"/>
    <cellStyle name="Percent 3 9 2 2" xfId="8509" xr:uid="{00000000-0005-0000-0000-000061260000}"/>
    <cellStyle name="Percent 3 9 3" xfId="6594" xr:uid="{00000000-0005-0000-0000-000062260000}"/>
    <cellStyle name="Percent 4" xfId="55" xr:uid="{00000000-0005-0000-0000-000063260000}"/>
    <cellStyle name="Percent 4 2" xfId="98" xr:uid="{00000000-0005-0000-0000-000064260000}"/>
    <cellStyle name="Percent 4 2 2" xfId="439" xr:uid="{00000000-0005-0000-0000-000065260000}"/>
    <cellStyle name="Percent 4 2 2 2" xfId="528" xr:uid="{00000000-0005-0000-0000-000066260000}"/>
    <cellStyle name="Percent 4 2 2 2 2" xfId="1303" xr:uid="{00000000-0005-0000-0000-000067260000}"/>
    <cellStyle name="Percent 4 2 2 2 2 2" xfId="4178" xr:uid="{00000000-0005-0000-0000-000068260000}"/>
    <cellStyle name="Percent 4 2 2 2 2 2 2" xfId="8942" xr:uid="{00000000-0005-0000-0000-000069260000}"/>
    <cellStyle name="Percent 4 2 2 2 2 3" xfId="6044" xr:uid="{00000000-0005-0000-0000-00006A260000}"/>
    <cellStyle name="Percent 4 2 2 2 3" xfId="2264" xr:uid="{00000000-0005-0000-0000-00006B260000}"/>
    <cellStyle name="Percent 4 2 2 2 3 2" xfId="7027" xr:uid="{00000000-0005-0000-0000-00006C260000}"/>
    <cellStyle name="Percent 4 2 2 2 4" xfId="5272" xr:uid="{00000000-0005-0000-0000-00006D260000}"/>
    <cellStyle name="Percent 4 2 2 3" xfId="1216" xr:uid="{00000000-0005-0000-0000-00006E260000}"/>
    <cellStyle name="Percent 4 2 2 3 2" xfId="4089" xr:uid="{00000000-0005-0000-0000-00006F260000}"/>
    <cellStyle name="Percent 4 2 2 3 2 2" xfId="8853" xr:uid="{00000000-0005-0000-0000-000070260000}"/>
    <cellStyle name="Percent 4 2 2 3 3" xfId="5802" xr:uid="{00000000-0005-0000-0000-000071260000}"/>
    <cellStyle name="Percent 4 2 2 4" xfId="2175" xr:uid="{00000000-0005-0000-0000-000072260000}"/>
    <cellStyle name="Percent 4 2 2 4 2" xfId="6938" xr:uid="{00000000-0005-0000-0000-000073260000}"/>
    <cellStyle name="Percent 4 2 2 5" xfId="5030" xr:uid="{00000000-0005-0000-0000-000074260000}"/>
    <cellStyle name="Percent 4 2 3" xfId="455" xr:uid="{00000000-0005-0000-0000-000075260000}"/>
    <cellStyle name="Percent 4 2 3 2" xfId="1232" xr:uid="{00000000-0005-0000-0000-000076260000}"/>
    <cellStyle name="Percent 4 2 3 2 2" xfId="4105" xr:uid="{00000000-0005-0000-0000-000077260000}"/>
    <cellStyle name="Percent 4 2 3 2 2 2" xfId="8869" xr:uid="{00000000-0005-0000-0000-000078260000}"/>
    <cellStyle name="Percent 4 2 3 2 3" xfId="5930" xr:uid="{00000000-0005-0000-0000-000079260000}"/>
    <cellStyle name="Percent 4 2 3 3" xfId="2191" xr:uid="{00000000-0005-0000-0000-00007A260000}"/>
    <cellStyle name="Percent 4 2 3 3 2" xfId="6954" xr:uid="{00000000-0005-0000-0000-00007B260000}"/>
    <cellStyle name="Percent 4 2 3 4" xfId="5158" xr:uid="{00000000-0005-0000-0000-00007C260000}"/>
    <cellStyle name="Percent 4 2 4" xfId="1210" xr:uid="{00000000-0005-0000-0000-00007D260000}"/>
    <cellStyle name="Percent 4 2 4 2" xfId="3776" xr:uid="{00000000-0005-0000-0000-00007E260000}"/>
    <cellStyle name="Percent 4 2 4 2 2" xfId="8544" xr:uid="{00000000-0005-0000-0000-00007F260000}"/>
    <cellStyle name="Percent 4 2 4 3" xfId="5688" xr:uid="{00000000-0005-0000-0000-000080260000}"/>
    <cellStyle name="Percent 4 2 5" xfId="1861" xr:uid="{00000000-0005-0000-0000-000081260000}"/>
    <cellStyle name="Percent 4 2 5 2" xfId="6629" xr:uid="{00000000-0005-0000-0000-000082260000}"/>
    <cellStyle name="Percent 4 2 6" xfId="4916" xr:uid="{00000000-0005-0000-0000-000083260000}"/>
    <cellStyle name="Percent 4 3" xfId="120" xr:uid="{00000000-0005-0000-0000-000084260000}"/>
    <cellStyle name="Percent 4 3 2" xfId="516" xr:uid="{00000000-0005-0000-0000-000085260000}"/>
    <cellStyle name="Percent 4 3 2 2" xfId="1291" xr:uid="{00000000-0005-0000-0000-000086260000}"/>
    <cellStyle name="Percent 4 3 2 2 2" xfId="4166" xr:uid="{00000000-0005-0000-0000-000087260000}"/>
    <cellStyle name="Percent 4 3 2 2 2 2" xfId="8930" xr:uid="{00000000-0005-0000-0000-000088260000}"/>
    <cellStyle name="Percent 4 3 2 2 3" xfId="5994" xr:uid="{00000000-0005-0000-0000-000089260000}"/>
    <cellStyle name="Percent 4 3 2 3" xfId="2252" xr:uid="{00000000-0005-0000-0000-00008A260000}"/>
    <cellStyle name="Percent 4 3 2 3 2" xfId="7015" xr:uid="{00000000-0005-0000-0000-00008B260000}"/>
    <cellStyle name="Percent 4 3 2 4" xfId="5222" xr:uid="{00000000-0005-0000-0000-00008C260000}"/>
    <cellStyle name="Percent 4 3 3" xfId="435" xr:uid="{00000000-0005-0000-0000-00008D260000}"/>
    <cellStyle name="Percent 4 3 3 2" xfId="4085" xr:uid="{00000000-0005-0000-0000-00008E260000}"/>
    <cellStyle name="Percent 4 3 3 2 2" xfId="8849" xr:uid="{00000000-0005-0000-0000-00008F260000}"/>
    <cellStyle name="Percent 4 3 3 3" xfId="2171" xr:uid="{00000000-0005-0000-0000-000090260000}"/>
    <cellStyle name="Percent 4 3 3 3 2" xfId="6934" xr:uid="{00000000-0005-0000-0000-000091260000}"/>
    <cellStyle name="Percent 4 3 3 4" xfId="5752" xr:uid="{00000000-0005-0000-0000-000092260000}"/>
    <cellStyle name="Percent 4 3 4" xfId="1875" xr:uid="{00000000-0005-0000-0000-000093260000}"/>
    <cellStyle name="Percent 4 3 5" xfId="4980" xr:uid="{00000000-0005-0000-0000-000094260000}"/>
    <cellStyle name="Percent 4 4" xfId="443" xr:uid="{00000000-0005-0000-0000-000095260000}"/>
    <cellStyle name="Percent 4 4 2" xfId="1220" xr:uid="{00000000-0005-0000-0000-000096260000}"/>
    <cellStyle name="Percent 4 4 2 2" xfId="4093" xr:uid="{00000000-0005-0000-0000-000097260000}"/>
    <cellStyle name="Percent 4 4 2 2 2" xfId="8857" xr:uid="{00000000-0005-0000-0000-000098260000}"/>
    <cellStyle name="Percent 4 4 2 3" xfId="5880" xr:uid="{00000000-0005-0000-0000-000099260000}"/>
    <cellStyle name="Percent 4 4 3" xfId="2179" xr:uid="{00000000-0005-0000-0000-00009A260000}"/>
    <cellStyle name="Percent 4 4 3 2" xfId="6942" xr:uid="{00000000-0005-0000-0000-00009B260000}"/>
    <cellStyle name="Percent 4 4 4" xfId="5108" xr:uid="{00000000-0005-0000-0000-00009C260000}"/>
    <cellStyle name="Percent 4 5" xfId="657" xr:uid="{00000000-0005-0000-0000-00009D260000}"/>
    <cellStyle name="Percent 4 6" xfId="213" xr:uid="{00000000-0005-0000-0000-00009E260000}"/>
    <cellStyle name="Percent 4 6 2" xfId="3864" xr:uid="{00000000-0005-0000-0000-00009F260000}"/>
    <cellStyle name="Percent 4 6 2 2" xfId="8628" xr:uid="{00000000-0005-0000-0000-0000A0260000}"/>
    <cellStyle name="Percent 4 6 3" xfId="1963" xr:uid="{00000000-0005-0000-0000-0000A1260000}"/>
    <cellStyle name="Percent 4 6 3 2" xfId="6713" xr:uid="{00000000-0005-0000-0000-0000A2260000}"/>
    <cellStyle name="Percent 4 6 4" xfId="5638" xr:uid="{00000000-0005-0000-0000-0000A3260000}"/>
    <cellStyle name="Percent 4 7" xfId="4866" xr:uid="{00000000-0005-0000-0000-0000A4260000}"/>
    <cellStyle name="Percent 5" xfId="43" xr:uid="{00000000-0005-0000-0000-0000A5260000}"/>
    <cellStyle name="Percent 5 2" xfId="201" xr:uid="{00000000-0005-0000-0000-0000A6260000}"/>
    <cellStyle name="Percent 6" xfId="110" xr:uid="{00000000-0005-0000-0000-0000A7260000}"/>
    <cellStyle name="Percent 7" xfId="1208" xr:uid="{00000000-0005-0000-0000-0000A8260000}"/>
    <cellStyle name="Title" xfId="1" builtinId="15" customBuiltin="1"/>
    <cellStyle name="Title 2" xfId="9902" xr:uid="{55789780-47DB-4947-83E0-52E97EB7FE1B}"/>
    <cellStyle name="Total" xfId="16" builtinId="25" customBuiltin="1"/>
    <cellStyle name="Warning Text" xfId="14" builtinId="11" customBuiltin="1"/>
  </cellStyles>
  <dxfs count="0"/>
  <tableStyles count="0" defaultTableStyle="TableStyleMedium2" defaultPivotStyle="PivotStyleLight16"/>
  <colors>
    <mruColors>
      <color rgb="FFACB9CA"/>
      <color rgb="FFCED6E0"/>
      <color rgb="FF69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2724149</xdr:colOff>
      <xdr:row>0</xdr:row>
      <xdr:rowOff>95250</xdr:rowOff>
    </xdr:from>
    <xdr:to>
      <xdr:col>3</xdr:col>
      <xdr:colOff>4772024</xdr:colOff>
      <xdr:row>1</xdr:row>
      <xdr:rowOff>509747</xdr:rowOff>
    </xdr:to>
    <xdr:pic>
      <xdr:nvPicPr>
        <xdr:cNvPr id="3" name="Picture 1" descr="Description: Scottish-CandTService-sol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699" y="95250"/>
          <a:ext cx="2047875" cy="538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1523152</xdr:colOff>
      <xdr:row>2</xdr:row>
      <xdr:rowOff>91731</xdr:rowOff>
    </xdr:to>
    <xdr:pic>
      <xdr:nvPicPr>
        <xdr:cNvPr id="2" name="Picture 1" descr="http://myscs/library/Support/Templates/Crests/SCTS/Scottish_Courts_Tribunals_Service.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3740150</xdr:colOff>
      <xdr:row>1</xdr:row>
      <xdr:rowOff>59690</xdr:rowOff>
    </xdr:from>
    <xdr:to>
      <xdr:col>1</xdr:col>
      <xdr:colOff>5651500</xdr:colOff>
      <xdr:row>1</xdr:row>
      <xdr:rowOff>590944</xdr:rowOff>
    </xdr:to>
    <xdr:pic>
      <xdr:nvPicPr>
        <xdr:cNvPr id="3" name="Picture 2" descr="http://myscs/library/Support/Templates/Crests/SCTS/Scottish_Courts_Tribunals_Service.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0" y="758190"/>
          <a:ext cx="1911350" cy="531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3740150</xdr:colOff>
      <xdr:row>1</xdr:row>
      <xdr:rowOff>59690</xdr:rowOff>
    </xdr:from>
    <xdr:to>
      <xdr:col>1</xdr:col>
      <xdr:colOff>5651500</xdr:colOff>
      <xdr:row>1</xdr:row>
      <xdr:rowOff>590944</xdr:rowOff>
    </xdr:to>
    <xdr:pic>
      <xdr:nvPicPr>
        <xdr:cNvPr id="4" name="Picture 3" descr="http://myscs/library/Support/Templates/Crests/SCTS/Scottish_Courts_Tribunals_Service.jpg">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0" y="758190"/>
          <a:ext cx="1911350" cy="531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252730</xdr:colOff>
      <xdr:row>2</xdr:row>
      <xdr:rowOff>59690</xdr:rowOff>
    </xdr:from>
    <xdr:to>
      <xdr:col>4</xdr:col>
      <xdr:colOff>228850</xdr:colOff>
      <xdr:row>5</xdr:row>
      <xdr:rowOff>44450</xdr:rowOff>
    </xdr:to>
    <xdr:pic>
      <xdr:nvPicPr>
        <xdr:cNvPr id="3" name="Picture 2" descr="http://myscs/library/Support/Templates/Crests/SCTS/Scottish_Courts_Tribunals_Service.jpg">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330" y="427990"/>
          <a:ext cx="1804920" cy="537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552450</xdr:colOff>
      <xdr:row>5</xdr:row>
      <xdr:rowOff>266699</xdr:rowOff>
    </xdr:from>
    <xdr:ext cx="7458075" cy="10253704"/>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552450" y="1187449"/>
          <a:ext cx="7458075" cy="10253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u="sng">
              <a:solidFill>
                <a:schemeClr val="tx1"/>
              </a:solidFill>
              <a:effectLst/>
              <a:latin typeface="+mn-lt"/>
              <a:ea typeface="+mn-ea"/>
              <a:cs typeface="+mn-cs"/>
            </a:rPr>
            <a:t>Data Notes </a:t>
          </a:r>
          <a:endParaRPr lang="en-GB" sz="1100" u="sng">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Data source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The statistical information contained in this dataset is derived from</a:t>
          </a:r>
          <a:r>
            <a:rPr lang="en-GB" sz="1100" baseline="0">
              <a:solidFill>
                <a:schemeClr val="tx1"/>
              </a:solidFill>
              <a:effectLst/>
              <a:latin typeface="+mn-lt"/>
              <a:ea typeface="+mn-ea"/>
              <a:cs typeface="+mn-cs"/>
            </a:rPr>
            <a:t> a </a:t>
          </a:r>
          <a:r>
            <a:rPr lang="en-GB" sz="1100">
              <a:solidFill>
                <a:schemeClr val="tx1"/>
              </a:solidFill>
              <a:effectLst/>
              <a:latin typeface="+mn-lt"/>
              <a:ea typeface="+mn-ea"/>
              <a:cs typeface="+mn-cs"/>
            </a:rPr>
            <a:t>series of internal management information reports that are populated by a data extract taken from ICMS,</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the live operational integrated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case management system (an administrative database) used by the Scottish Courts and Tribunals Service (SCTS) to record activity on civil court cases.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Data quality</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It is important that the data extract is accurate. This relies on all validations of activity on court records being made on ICMS by the extract date. The Management Information and Analysis team (MIAT) proactively manage this process by advertising the data extract date on the SCTS SharePoint site and by issuing a clear reminder to</a:t>
          </a:r>
          <a:r>
            <a:rPr lang="en-GB" sz="1100" baseline="0">
              <a:solidFill>
                <a:schemeClr val="tx1"/>
              </a:solidFill>
              <a:effectLst/>
              <a:latin typeface="+mn-lt"/>
              <a:ea typeface="+mn-ea"/>
              <a:cs typeface="+mn-cs"/>
            </a:rPr>
            <a:t> Court of Session,</a:t>
          </a:r>
          <a:r>
            <a:rPr lang="en-GB" sz="1100">
              <a:solidFill>
                <a:schemeClr val="tx1"/>
              </a:solidFill>
              <a:effectLst/>
              <a:latin typeface="+mn-lt"/>
              <a:ea typeface="+mn-ea"/>
              <a:cs typeface="+mn-cs"/>
            </a:rPr>
            <a:t> Sheriff Court, </a:t>
          </a:r>
          <a:r>
            <a:rPr lang="en-GB" sz="1100" baseline="0">
              <a:solidFill>
                <a:schemeClr val="tx1"/>
              </a:solidFill>
              <a:effectLst/>
              <a:latin typeface="+mn-lt"/>
              <a:ea typeface="+mn-ea"/>
              <a:cs typeface="+mn-cs"/>
            </a:rPr>
            <a:t>All-Scotland Sheriff Personal Injury Court and Sheriff Appeal Court </a:t>
          </a:r>
          <a:r>
            <a:rPr lang="en-GB" sz="1100">
              <a:solidFill>
                <a:schemeClr val="tx1"/>
              </a:solidFill>
              <a:effectLst/>
              <a:latin typeface="+mn-lt"/>
              <a:ea typeface="+mn-ea"/>
              <a:cs typeface="+mn-cs"/>
            </a:rPr>
            <a:t>clerks through the weekly circular and by email that validations must be completed by the extract date. If a court cannot validate its cases by the data extract date, the court can advise MIAT and it may be deemed necessary to delay the extract date by a few days to enable the validations to be completed. Extreme weather has caused the data extract to be delayed on a small number of occasions.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MIAT receives technical support regarding the data extract and the production of internal management information reports from the third party company who support and develop IT solutions for the SCTS.</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The internal management information reports that underpin this product undergo robust quality assurance during the production process.</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Further quality assurance is undertaken around the production of these statistics including input from local and national operational managers and from justice partners.</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Data confidentiality</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Court cases are held in public and may be reported on by the media unless the court orders otherwise, for example where children are involved. While our aim is for the statistics in this bulletin to be sufficiently detailed to allow a high level of practical utility, care has been taken to ensure that it is not possible to identify an individual or organisation and obtain any private information relating to them. We have assessed the risk of individuals being identified in the tables in this product and have established that no private information can be identified.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All counts are aggregated during the data extract process which ensures anonymity. No personal details relating to individuals or companies are seen by the tables’ producer (MIAT) nor the quality assurers.</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Revisions</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ICMS is not designed for statistical purposes. If data anomalies are discovered that require a revision or correction to the tables, MIAT, at the SCTS, will comply with Scotland’s Chief Statistician’s current revisions policy.</a:t>
          </a: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Understanding the statistics in this bulletin</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A case registered at court may have multiple parties involved.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Comparisons with other sources</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Care should be taken when comparing different data sources relating to civil</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justice as different counting bases may be used.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Comparisons with statistics from other countries</a:t>
          </a:r>
        </a:p>
        <a:p>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Direct comparisons with statistics from other countries should be taken with care as legal frameworks and legislation for civil justice differ. In addition data collection techniques and recording definitions will vary between countries. The Ministry of Justice court statistics are based on information directly captured from the court’s operational databases. </a:t>
          </a:r>
        </a:p>
        <a:p>
          <a:r>
            <a:rPr lang="en-GB" sz="1100">
              <a:solidFill>
                <a:schemeClr val="tx1"/>
              </a:solidFill>
              <a:effectLst/>
              <a:latin typeface="+mn-lt"/>
              <a:ea typeface="+mn-ea"/>
              <a:cs typeface="+mn-cs"/>
            </a:rPr>
            <a:t>Despite international differences, statistics are included in international reports collated by the United Nations and Eurostat  and</a:t>
          </a:r>
          <a:r>
            <a:rPr lang="en-GB" sz="1100" baseline="0">
              <a:solidFill>
                <a:schemeClr val="tx1"/>
              </a:solidFill>
              <a:effectLst/>
              <a:latin typeface="+mn-lt"/>
              <a:ea typeface="+mn-ea"/>
              <a:cs typeface="+mn-cs"/>
            </a:rPr>
            <a:t> can be found on their websites.</a:t>
          </a:r>
          <a:endParaRPr lang="en-GB" sz="1100">
            <a:solidFill>
              <a:schemeClr val="tx1"/>
            </a:solidFill>
            <a:effectLst/>
            <a:latin typeface="+mn-lt"/>
            <a:ea typeface="+mn-ea"/>
            <a:cs typeface="+mn-cs"/>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3581400</xdr:colOff>
      <xdr:row>1</xdr:row>
      <xdr:rowOff>12700</xdr:rowOff>
    </xdr:from>
    <xdr:to>
      <xdr:col>2</xdr:col>
      <xdr:colOff>5104552</xdr:colOff>
      <xdr:row>3</xdr:row>
      <xdr:rowOff>104431</xdr:rowOff>
    </xdr:to>
    <xdr:pic>
      <xdr:nvPicPr>
        <xdr:cNvPr id="9" name="Picture 8" descr="http://myscs/library/Support/Templates/Crests/SCTS/Scottish_Courts_Tribunals_Service.jpg">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4700" y="19685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695324</xdr:colOff>
      <xdr:row>0</xdr:row>
      <xdr:rowOff>25401</xdr:rowOff>
    </xdr:from>
    <xdr:to>
      <xdr:col>2</xdr:col>
      <xdr:colOff>3175</xdr:colOff>
      <xdr:row>1</xdr:row>
      <xdr:rowOff>225671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57249" y="25401"/>
          <a:ext cx="1692276" cy="466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1193800</xdr:colOff>
      <xdr:row>0</xdr:row>
      <xdr:rowOff>25400</xdr:rowOff>
    </xdr:from>
    <xdr:to>
      <xdr:col>2</xdr:col>
      <xdr:colOff>58643</xdr:colOff>
      <xdr:row>2</xdr:row>
      <xdr:rowOff>195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16050" y="25400"/>
          <a:ext cx="1773143" cy="463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1301750</xdr:colOff>
      <xdr:row>0</xdr:row>
      <xdr:rowOff>50800</xdr:rowOff>
    </xdr:from>
    <xdr:to>
      <xdr:col>2</xdr:col>
      <xdr:colOff>109443</xdr:colOff>
      <xdr:row>1</xdr:row>
      <xdr:rowOff>315448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49400" y="50800"/>
          <a:ext cx="1715993" cy="4487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1301750</xdr:colOff>
      <xdr:row>0</xdr:row>
      <xdr:rowOff>50800</xdr:rowOff>
    </xdr:from>
    <xdr:to>
      <xdr:col>2</xdr:col>
      <xdr:colOff>366618</xdr:colOff>
      <xdr:row>1</xdr:row>
      <xdr:rowOff>315448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492250" y="50800"/>
          <a:ext cx="1715993" cy="4487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1352550</xdr:colOff>
      <xdr:row>0</xdr:row>
      <xdr:rowOff>95250</xdr:rowOff>
    </xdr:from>
    <xdr:to>
      <xdr:col>1</xdr:col>
      <xdr:colOff>3068543</xdr:colOff>
      <xdr:row>1</xdr:row>
      <xdr:rowOff>359898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562100" y="95250"/>
          <a:ext cx="1715993" cy="4487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1181100</xdr:colOff>
      <xdr:row>0</xdr:row>
      <xdr:rowOff>19050</xdr:rowOff>
    </xdr:from>
    <xdr:to>
      <xdr:col>2</xdr:col>
      <xdr:colOff>69477</xdr:colOff>
      <xdr:row>1</xdr:row>
      <xdr:rowOff>304800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390650" y="19050"/>
          <a:ext cx="1796677" cy="46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349251</xdr:colOff>
      <xdr:row>1</xdr:row>
      <xdr:rowOff>25400</xdr:rowOff>
    </xdr:from>
    <xdr:to>
      <xdr:col>2</xdr:col>
      <xdr:colOff>12700</xdr:colOff>
      <xdr:row>2</xdr:row>
      <xdr:rowOff>300844</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71501" y="209550"/>
          <a:ext cx="1720849" cy="4500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289276</xdr:colOff>
      <xdr:row>0</xdr:row>
      <xdr:rowOff>171450</xdr:rowOff>
    </xdr:from>
    <xdr:to>
      <xdr:col>2</xdr:col>
      <xdr:colOff>669428</xdr:colOff>
      <xdr:row>3</xdr:row>
      <xdr:rowOff>79031</xdr:rowOff>
    </xdr:to>
    <xdr:pic>
      <xdr:nvPicPr>
        <xdr:cNvPr id="18" name="Picture 17" descr="http://myscs/library/Support/Templates/Crests/SCTS/Scottish_Courts_Tribunals_Service.jpg">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276" y="17145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371475</xdr:colOff>
      <xdr:row>7</xdr:row>
      <xdr:rowOff>69850</xdr:rowOff>
    </xdr:from>
    <xdr:to>
      <xdr:col>2</xdr:col>
      <xdr:colOff>304801</xdr:colOff>
      <xdr:row>8</xdr:row>
      <xdr:rowOff>141697</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flipH="1">
          <a:off x="676275" y="1327150"/>
          <a:ext cx="723901" cy="2718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7</xdr:row>
      <xdr:rowOff>69850</xdr:rowOff>
    </xdr:from>
    <xdr:to>
      <xdr:col>3</xdr:col>
      <xdr:colOff>352425</xdr:colOff>
      <xdr:row>8</xdr:row>
      <xdr:rowOff>175564</xdr:rowOff>
    </xdr:to>
    <xdr:cxnSp macro="">
      <xdr:nvCxnSpPr>
        <xdr:cNvPr id="6" name="Straight Arrow Connector 5">
          <a:extLst>
            <a:ext uri="{FF2B5EF4-FFF2-40B4-BE49-F238E27FC236}">
              <a16:creationId xmlns:a16="http://schemas.microsoft.com/office/drawing/2014/main" id="{00000000-0008-0000-0800-000006000000}"/>
            </a:ext>
          </a:extLst>
        </xdr:cNvPr>
        <xdr:cNvCxnSpPr/>
      </xdr:nvCxnSpPr>
      <xdr:spPr>
        <a:xfrm>
          <a:off x="1489075" y="1327150"/>
          <a:ext cx="654050" cy="3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7</xdr:row>
      <xdr:rowOff>38100</xdr:rowOff>
    </xdr:from>
    <xdr:to>
      <xdr:col>4</xdr:col>
      <xdr:colOff>352425</xdr:colOff>
      <xdr:row>8</xdr:row>
      <xdr:rowOff>190500</xdr:rowOff>
    </xdr:to>
    <xdr:cxnSp macro="">
      <xdr:nvCxnSpPr>
        <xdr:cNvPr id="19" name="Straight Arrow Connector 18">
          <a:extLst>
            <a:ext uri="{FF2B5EF4-FFF2-40B4-BE49-F238E27FC236}">
              <a16:creationId xmlns:a16="http://schemas.microsoft.com/office/drawing/2014/main" id="{00000000-0008-0000-0800-000013000000}"/>
            </a:ext>
          </a:extLst>
        </xdr:cNvPr>
        <xdr:cNvCxnSpPr/>
      </xdr:nvCxnSpPr>
      <xdr:spPr>
        <a:xfrm>
          <a:off x="2752725" y="1295400"/>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7</xdr:row>
      <xdr:rowOff>28575</xdr:rowOff>
    </xdr:from>
    <xdr:to>
      <xdr:col>6</xdr:col>
      <xdr:colOff>342900</xdr:colOff>
      <xdr:row>8</xdr:row>
      <xdr:rowOff>180975</xdr:rowOff>
    </xdr:to>
    <xdr:cxnSp macro="">
      <xdr:nvCxnSpPr>
        <xdr:cNvPr id="25" name="Straight Arrow Connector 24">
          <a:extLst>
            <a:ext uri="{FF2B5EF4-FFF2-40B4-BE49-F238E27FC236}">
              <a16:creationId xmlns:a16="http://schemas.microsoft.com/office/drawing/2014/main" id="{00000000-0008-0000-0800-000019000000}"/>
            </a:ext>
          </a:extLst>
        </xdr:cNvPr>
        <xdr:cNvCxnSpPr/>
      </xdr:nvCxnSpPr>
      <xdr:spPr>
        <a:xfrm>
          <a:off x="4048125" y="1285875"/>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682625</xdr:colOff>
      <xdr:row>10</xdr:row>
      <xdr:rowOff>31750</xdr:rowOff>
    </xdr:from>
    <xdr:to>
      <xdr:col>4</xdr:col>
      <xdr:colOff>682625</xdr:colOff>
      <xdr:row>11</xdr:row>
      <xdr:rowOff>171450</xdr:rowOff>
    </xdr:to>
    <xdr:cxnSp macro="">
      <xdr:nvCxnSpPr>
        <xdr:cNvPr id="21" name="Straight Arrow Connector 20">
          <a:extLst>
            <a:ext uri="{FF2B5EF4-FFF2-40B4-BE49-F238E27FC236}">
              <a16:creationId xmlns:a16="http://schemas.microsoft.com/office/drawing/2014/main" id="{00000000-0008-0000-0800-000015000000}"/>
            </a:ext>
          </a:extLst>
        </xdr:cNvPr>
        <xdr:cNvCxnSpPr/>
      </xdr:nvCxnSpPr>
      <xdr:spPr>
        <a:xfrm>
          <a:off x="2911475" y="1879600"/>
          <a:ext cx="0" cy="330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13</xdr:row>
      <xdr:rowOff>95250</xdr:rowOff>
    </xdr:from>
    <xdr:to>
      <xdr:col>4</xdr:col>
      <xdr:colOff>184151</xdr:colOff>
      <xdr:row>14</xdr:row>
      <xdr:rowOff>209550</xdr:rowOff>
    </xdr:to>
    <xdr:cxnSp macro="">
      <xdr:nvCxnSpPr>
        <xdr:cNvPr id="31" name="Straight Arrow Connector 30">
          <a:extLst>
            <a:ext uri="{FF2B5EF4-FFF2-40B4-BE49-F238E27FC236}">
              <a16:creationId xmlns:a16="http://schemas.microsoft.com/office/drawing/2014/main" id="{00000000-0008-0000-0800-00001F000000}"/>
            </a:ext>
          </a:extLst>
        </xdr:cNvPr>
        <xdr:cNvCxnSpPr/>
      </xdr:nvCxnSpPr>
      <xdr:spPr>
        <a:xfrm flipH="1">
          <a:off x="1114425" y="2514600"/>
          <a:ext cx="1298576"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384175</xdr:colOff>
      <xdr:row>16</xdr:row>
      <xdr:rowOff>28576</xdr:rowOff>
    </xdr:from>
    <xdr:to>
      <xdr:col>1</xdr:col>
      <xdr:colOff>384175</xdr:colOff>
      <xdr:row>19</xdr:row>
      <xdr:rowOff>171450</xdr:rowOff>
    </xdr:to>
    <xdr:cxnSp macro="">
      <xdr:nvCxnSpPr>
        <xdr:cNvPr id="37" name="Straight Arrow Connector 36">
          <a:extLst>
            <a:ext uri="{FF2B5EF4-FFF2-40B4-BE49-F238E27FC236}">
              <a16:creationId xmlns:a16="http://schemas.microsoft.com/office/drawing/2014/main" id="{00000000-0008-0000-0800-000025000000}"/>
            </a:ext>
          </a:extLst>
        </xdr:cNvPr>
        <xdr:cNvCxnSpPr/>
      </xdr:nvCxnSpPr>
      <xdr:spPr>
        <a:xfrm flipV="1">
          <a:off x="688975" y="3048001"/>
          <a:ext cx="0" cy="333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368300</xdr:colOff>
      <xdr:row>11</xdr:row>
      <xdr:rowOff>41275</xdr:rowOff>
    </xdr:from>
    <xdr:to>
      <xdr:col>1</xdr:col>
      <xdr:colOff>368300</xdr:colOff>
      <xdr:row>12</xdr:row>
      <xdr:rowOff>161925</xdr:rowOff>
    </xdr:to>
    <xdr:cxnSp macro="">
      <xdr:nvCxnSpPr>
        <xdr:cNvPr id="45" name="Straight Arrow Connector 44">
          <a:extLst>
            <a:ext uri="{FF2B5EF4-FFF2-40B4-BE49-F238E27FC236}">
              <a16:creationId xmlns:a16="http://schemas.microsoft.com/office/drawing/2014/main" id="{00000000-0008-0000-0800-00002D000000}"/>
            </a:ext>
          </a:extLst>
        </xdr:cNvPr>
        <xdr:cNvCxnSpPr/>
      </xdr:nvCxnSpPr>
      <xdr:spPr>
        <a:xfrm>
          <a:off x="673100" y="2079625"/>
          <a:ext cx="0" cy="311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19"/>
  <sheetViews>
    <sheetView showGridLines="0" tabSelected="1" zoomScaleNormal="100" workbookViewId="0"/>
  </sheetViews>
  <sheetFormatPr defaultRowHeight="15" x14ac:dyDescent="0.25"/>
  <cols>
    <col min="1" max="1" width="2.5703125" customWidth="1"/>
    <col min="2" max="2" width="7.140625" style="19" customWidth="1"/>
    <col min="3" max="3" width="4.140625" customWidth="1"/>
    <col min="4" max="4" width="72" customWidth="1"/>
    <col min="5" max="5" width="5.140625" customWidth="1"/>
  </cols>
  <sheetData>
    <row r="1" spans="2:5" ht="9.75" customHeight="1" x14ac:dyDescent="0.25">
      <c r="B1" s="138" t="s">
        <v>0</v>
      </c>
      <c r="C1" s="5"/>
      <c r="D1" s="6"/>
      <c r="E1" s="6"/>
    </row>
    <row r="2" spans="2:5" ht="43.5" customHeight="1" x14ac:dyDescent="0.25">
      <c r="B2" s="138"/>
      <c r="C2" s="5"/>
      <c r="D2" s="6"/>
      <c r="E2" s="6"/>
    </row>
    <row r="3" spans="2:5" ht="45" customHeight="1" x14ac:dyDescent="0.25">
      <c r="B3" s="9" t="s">
        <v>0</v>
      </c>
      <c r="C3" s="45"/>
      <c r="D3" s="48" t="s">
        <v>337</v>
      </c>
      <c r="E3" s="6"/>
    </row>
    <row r="4" spans="2:5" ht="19.5" customHeight="1" x14ac:dyDescent="0.25">
      <c r="B4" s="9"/>
      <c r="C4" s="9"/>
      <c r="D4" s="10"/>
      <c r="E4" s="6"/>
    </row>
    <row r="5" spans="2:5" ht="15.75" x14ac:dyDescent="0.25">
      <c r="B5" s="139" t="s">
        <v>116</v>
      </c>
      <c r="C5" s="1"/>
      <c r="D5" s="1" t="s">
        <v>1</v>
      </c>
      <c r="E5" s="1"/>
    </row>
    <row r="6" spans="2:5" ht="37.5" customHeight="1" x14ac:dyDescent="0.25">
      <c r="B6" s="11">
        <v>1</v>
      </c>
      <c r="C6" s="11"/>
      <c r="D6" s="130" t="s">
        <v>321</v>
      </c>
      <c r="E6" s="131"/>
    </row>
    <row r="7" spans="2:5" ht="39.6" customHeight="1" x14ac:dyDescent="0.25">
      <c r="B7" s="46">
        <v>2</v>
      </c>
      <c r="C7" s="46"/>
      <c r="D7" s="130" t="s">
        <v>322</v>
      </c>
      <c r="E7" s="132"/>
    </row>
    <row r="8" spans="2:5" ht="39.950000000000003" customHeight="1" x14ac:dyDescent="0.25">
      <c r="B8" s="46">
        <v>3</v>
      </c>
      <c r="C8" s="46"/>
      <c r="D8" s="130" t="s">
        <v>323</v>
      </c>
      <c r="E8" s="132"/>
    </row>
    <row r="9" spans="2:5" ht="44.1" customHeight="1" x14ac:dyDescent="0.25">
      <c r="B9" s="46">
        <v>4</v>
      </c>
      <c r="C9" s="46"/>
      <c r="D9" s="130" t="s">
        <v>324</v>
      </c>
      <c r="E9" s="132"/>
    </row>
    <row r="10" spans="2:5" ht="39.950000000000003" customHeight="1" x14ac:dyDescent="0.25">
      <c r="B10" s="46">
        <v>5</v>
      </c>
      <c r="C10" s="46"/>
      <c r="D10" s="130" t="s">
        <v>325</v>
      </c>
      <c r="E10" s="132"/>
    </row>
    <row r="11" spans="2:5" ht="33" customHeight="1" x14ac:dyDescent="0.25">
      <c r="B11" s="46">
        <v>6</v>
      </c>
      <c r="C11" s="46"/>
      <c r="D11" s="180" t="s">
        <v>326</v>
      </c>
      <c r="E11" s="180"/>
    </row>
    <row r="12" spans="2:5" ht="39.6" customHeight="1" x14ac:dyDescent="0.25">
      <c r="B12" s="46">
        <v>7</v>
      </c>
      <c r="C12" s="46"/>
      <c r="D12" s="133" t="s">
        <v>327</v>
      </c>
      <c r="E12" s="134"/>
    </row>
    <row r="13" spans="2:5" ht="23.25" customHeight="1" x14ac:dyDescent="0.25">
      <c r="B13" s="140" t="s">
        <v>21</v>
      </c>
      <c r="C13" s="47"/>
      <c r="D13" s="130" t="s">
        <v>280</v>
      </c>
      <c r="E13" s="132"/>
    </row>
    <row r="14" spans="2:5" ht="20.100000000000001" customHeight="1" x14ac:dyDescent="0.25">
      <c r="B14" s="140" t="s">
        <v>22</v>
      </c>
      <c r="C14" s="47"/>
      <c r="D14" s="135" t="s">
        <v>279</v>
      </c>
      <c r="E14" s="131"/>
    </row>
    <row r="15" spans="2:5" ht="3" customHeight="1" x14ac:dyDescent="0.25">
      <c r="B15" s="140"/>
      <c r="C15" s="47"/>
      <c r="D15" s="135"/>
      <c r="E15" s="131"/>
    </row>
    <row r="16" spans="2:5" ht="20.100000000000001" customHeight="1" x14ac:dyDescent="0.25">
      <c r="B16" s="140" t="s">
        <v>23</v>
      </c>
      <c r="C16" s="47"/>
      <c r="D16" s="135" t="s">
        <v>69</v>
      </c>
      <c r="E16" s="131"/>
    </row>
    <row r="17" spans="2:5" ht="26.25" customHeight="1" x14ac:dyDescent="0.25">
      <c r="B17" s="46" t="s">
        <v>278</v>
      </c>
      <c r="C17" s="46"/>
      <c r="D17" s="135" t="s">
        <v>2</v>
      </c>
      <c r="E17" s="131"/>
    </row>
    <row r="18" spans="2:5" ht="3" customHeight="1" x14ac:dyDescent="0.25">
      <c r="D18" s="136"/>
      <c r="E18" s="136"/>
    </row>
    <row r="19" spans="2:5" ht="15.95" customHeight="1" x14ac:dyDescent="0.25">
      <c r="B19" s="46" t="s">
        <v>320</v>
      </c>
      <c r="C19" s="137"/>
      <c r="D19" s="135" t="s">
        <v>294</v>
      </c>
      <c r="E19" s="136"/>
    </row>
  </sheetData>
  <sheetProtection algorithmName="SHA-512" hashValue="vtXBvbzRJJg7lc1udpPZtSzVISHhz+KsiQIdqkxPi7nscxb9QDCJGgvq0AH96oCmZWlU7k0B1Y/m+KaMItY4jQ==" saltValue="HBgik5m6WnvyZf7N122UnA==" spinCount="100000" sheet="1" pivotTables="0"/>
  <mergeCells count="1">
    <mergeCell ref="D11:E11"/>
  </mergeCells>
  <hyperlinks>
    <hyperlink ref="B6" location="'1'!A1" display="'1'!A1" xr:uid="{00000000-0004-0000-0000-000000000000}"/>
    <hyperlink ref="B7" location="'2'!A1" display="'2'!A1" xr:uid="{00000000-0004-0000-0000-000001000000}"/>
    <hyperlink ref="B8" location="'3'!A1" display="'3'!A1" xr:uid="{00000000-0004-0000-0000-000002000000}"/>
    <hyperlink ref="B9" location="'4'!A1" display="'4'!A1" xr:uid="{00000000-0004-0000-0000-000003000000}"/>
    <hyperlink ref="B10" location="'5'!A1" display="'5'!A1" xr:uid="{00000000-0004-0000-0000-000004000000}"/>
    <hyperlink ref="B11" location="'6'!A1" display="'6'!A1" xr:uid="{00000000-0004-0000-0000-000005000000}"/>
    <hyperlink ref="B13" location="A!A1" display="A" xr:uid="{00000000-0004-0000-0000-000006000000}"/>
    <hyperlink ref="B14" location="B!A1" display="B" xr:uid="{00000000-0004-0000-0000-000007000000}"/>
    <hyperlink ref="B17" location="D!A1" display="D" xr:uid="{00000000-0004-0000-0000-000008000000}"/>
    <hyperlink ref="B12" location="'7'!A1" display="'7'!A1" xr:uid="{00000000-0004-0000-0000-000009000000}"/>
    <hyperlink ref="B16" location="'C'!A1" display="C" xr:uid="{00000000-0004-0000-0000-00000A000000}"/>
    <hyperlink ref="B19" location="E!A1" display="E" xr:uid="{00000000-0004-0000-0000-00000B000000}"/>
  </hyperlinks>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C1:PX31"/>
  <sheetViews>
    <sheetView showGridLines="0" workbookViewId="0">
      <selection activeCell="C1" sqref="C1"/>
    </sheetView>
  </sheetViews>
  <sheetFormatPr defaultRowHeight="15" x14ac:dyDescent="0.25"/>
  <cols>
    <col min="1" max="2" width="2.7109375" customWidth="1"/>
    <col min="3" max="3" width="47.140625" customWidth="1"/>
    <col min="4" max="4" width="3" customWidth="1"/>
    <col min="5" max="5" width="44.42578125" customWidth="1"/>
  </cols>
  <sheetData>
    <row r="1" spans="3:440" x14ac:dyDescent="0.25">
      <c r="C1" s="113" t="s">
        <v>3</v>
      </c>
    </row>
    <row r="2" spans="3:440" x14ac:dyDescent="0.25">
      <c r="E2" s="17" t="s">
        <v>279</v>
      </c>
    </row>
    <row r="4" spans="3:440" x14ac:dyDescent="0.25">
      <c r="C4" s="115" t="s">
        <v>58</v>
      </c>
      <c r="E4" s="115" t="s">
        <v>57</v>
      </c>
    </row>
    <row r="5" spans="3:440" x14ac:dyDescent="0.25">
      <c r="C5" s="111" t="s">
        <v>263</v>
      </c>
      <c r="E5" s="111" t="s">
        <v>263</v>
      </c>
    </row>
    <row r="6" spans="3:440" x14ac:dyDescent="0.25">
      <c r="C6" s="112" t="s">
        <v>275</v>
      </c>
      <c r="E6" s="112" t="s">
        <v>275</v>
      </c>
    </row>
    <row r="7" spans="3:440" s="36" customFormat="1" x14ac:dyDescent="0.25">
      <c r="C7" s="110" t="s">
        <v>63</v>
      </c>
      <c r="D7"/>
      <c r="E7" s="116" t="s">
        <v>63</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row>
    <row r="8" spans="3:440" s="36" customFormat="1" x14ac:dyDescent="0.25">
      <c r="C8" s="110" t="s">
        <v>271</v>
      </c>
      <c r="E8" s="110" t="s">
        <v>268</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row>
    <row r="9" spans="3:440" s="36" customFormat="1" x14ac:dyDescent="0.25">
      <c r="C9" s="110" t="s">
        <v>268</v>
      </c>
      <c r="E9" s="117"/>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row>
    <row r="10" spans="3:440" s="36" customFormat="1" x14ac:dyDescent="0.25">
      <c r="C10" s="110" t="s">
        <v>269</v>
      </c>
      <c r="E10" s="110" t="s">
        <v>0</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row>
    <row r="11" spans="3:440" x14ac:dyDescent="0.25">
      <c r="C11" s="39" t="s">
        <v>270</v>
      </c>
      <c r="E11" s="39" t="s">
        <v>0</v>
      </c>
    </row>
    <row r="13" spans="3:440" x14ac:dyDescent="0.25">
      <c r="C13" s="111" t="s">
        <v>264</v>
      </c>
      <c r="E13" s="111" t="s">
        <v>264</v>
      </c>
    </row>
    <row r="14" spans="3:440" x14ac:dyDescent="0.25">
      <c r="C14" s="112" t="s">
        <v>275</v>
      </c>
      <c r="E14" s="112" t="s">
        <v>275</v>
      </c>
    </row>
    <row r="15" spans="3:440" x14ac:dyDescent="0.25">
      <c r="C15" s="110" t="s">
        <v>79</v>
      </c>
      <c r="E15" s="110" t="s">
        <v>79</v>
      </c>
    </row>
    <row r="16" spans="3:440" x14ac:dyDescent="0.25">
      <c r="C16" s="110" t="s">
        <v>272</v>
      </c>
      <c r="E16" s="110" t="s">
        <v>272</v>
      </c>
    </row>
    <row r="17" spans="3:5" x14ac:dyDescent="0.25">
      <c r="C17" s="39" t="s">
        <v>273</v>
      </c>
      <c r="E17" s="39" t="s">
        <v>0</v>
      </c>
    </row>
    <row r="19" spans="3:5" x14ac:dyDescent="0.25">
      <c r="C19" s="111" t="s">
        <v>265</v>
      </c>
      <c r="E19" s="111" t="s">
        <v>265</v>
      </c>
    </row>
    <row r="20" spans="3:5" x14ac:dyDescent="0.25">
      <c r="C20" s="112" t="s">
        <v>267</v>
      </c>
      <c r="E20" s="112" t="s">
        <v>267</v>
      </c>
    </row>
    <row r="21" spans="3:5" x14ac:dyDescent="0.25">
      <c r="C21" s="39" t="s">
        <v>105</v>
      </c>
      <c r="E21" s="39" t="s">
        <v>292</v>
      </c>
    </row>
    <row r="23" spans="3:5" x14ac:dyDescent="0.25">
      <c r="C23" s="111" t="s">
        <v>266</v>
      </c>
      <c r="E23" s="111" t="s">
        <v>266</v>
      </c>
    </row>
    <row r="24" spans="3:5" x14ac:dyDescent="0.25">
      <c r="C24" s="112" t="s">
        <v>275</v>
      </c>
      <c r="E24" s="112" t="s">
        <v>275</v>
      </c>
    </row>
    <row r="25" spans="3:5" x14ac:dyDescent="0.25">
      <c r="C25" s="110" t="s">
        <v>106</v>
      </c>
      <c r="E25" s="110" t="s">
        <v>106</v>
      </c>
    </row>
    <row r="26" spans="3:5" x14ac:dyDescent="0.25">
      <c r="C26" s="110" t="s">
        <v>41</v>
      </c>
      <c r="E26" s="110" t="s">
        <v>41</v>
      </c>
    </row>
    <row r="27" spans="3:5" x14ac:dyDescent="0.25">
      <c r="C27" s="110" t="s">
        <v>276</v>
      </c>
      <c r="E27" s="110" t="s">
        <v>276</v>
      </c>
    </row>
    <row r="28" spans="3:5" x14ac:dyDescent="0.25">
      <c r="C28" s="110" t="s">
        <v>101</v>
      </c>
      <c r="E28" s="110" t="s">
        <v>101</v>
      </c>
    </row>
    <row r="29" spans="3:5" x14ac:dyDescent="0.25">
      <c r="C29" s="110" t="s">
        <v>102</v>
      </c>
      <c r="E29" s="110" t="s">
        <v>102</v>
      </c>
    </row>
    <row r="30" spans="3:5" x14ac:dyDescent="0.25">
      <c r="C30" s="110" t="s">
        <v>274</v>
      </c>
      <c r="E30" s="110" t="s">
        <v>274</v>
      </c>
    </row>
    <row r="31" spans="3:5" x14ac:dyDescent="0.25">
      <c r="C31" s="39" t="s">
        <v>38</v>
      </c>
      <c r="E31" s="39" t="s">
        <v>38</v>
      </c>
    </row>
  </sheetData>
  <sheetProtection algorithmName="SHA-512" hashValue="IICI2sCzTTIhdUyMHwq+evvZbQsQZWfRXQX/faACPwfLcAlfclW8HdI3RLKYmanoUeT0WnK5ESzOOb/4nRnllg==" saltValue="ni9wUaJAGka7BVvBqVZ2wg==" spinCount="100000" sheet="1" objects="1" scenarios="1"/>
  <hyperlinks>
    <hyperlink ref="C1" location="Index!A1" display="Back to Index"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dimension ref="A1:B77"/>
  <sheetViews>
    <sheetView showGridLines="0" zoomScaleNormal="100" workbookViewId="0">
      <selection activeCell="B1" sqref="B1"/>
    </sheetView>
  </sheetViews>
  <sheetFormatPr defaultColWidth="9.42578125" defaultRowHeight="15" x14ac:dyDescent="0.25"/>
  <cols>
    <col min="1" max="1" width="35.5703125" style="22" customWidth="1"/>
    <col min="2" max="2" width="89.5703125" style="22" customWidth="1"/>
    <col min="3" max="3" width="4.28515625" style="22" customWidth="1"/>
    <col min="4" max="9" width="9.42578125" style="22"/>
    <col min="10" max="10" width="9.42578125" style="22" customWidth="1"/>
    <col min="11" max="16384" width="9.42578125" style="22"/>
  </cols>
  <sheetData>
    <row r="1" spans="1:2" ht="54.95" customHeight="1" x14ac:dyDescent="0.25">
      <c r="B1" s="179" t="s">
        <v>3</v>
      </c>
    </row>
    <row r="2" spans="1:2" ht="51.6" customHeight="1" x14ac:dyDescent="0.25">
      <c r="A2" s="12" t="s">
        <v>6</v>
      </c>
      <c r="B2" s="8"/>
    </row>
    <row r="3" spans="1:2" ht="51" customHeight="1" x14ac:dyDescent="0.25">
      <c r="A3" s="2" t="s">
        <v>166</v>
      </c>
      <c r="B3" s="30" t="s">
        <v>167</v>
      </c>
    </row>
    <row r="4" spans="1:2" ht="51" customHeight="1" x14ac:dyDescent="0.25">
      <c r="A4" s="2" t="s">
        <v>168</v>
      </c>
      <c r="B4" s="30" t="s">
        <v>169</v>
      </c>
    </row>
    <row r="5" spans="1:2" ht="51" customHeight="1" x14ac:dyDescent="0.25">
      <c r="A5" s="2" t="s">
        <v>170</v>
      </c>
      <c r="B5" s="30" t="s">
        <v>171</v>
      </c>
    </row>
    <row r="6" spans="1:2" ht="51" customHeight="1" x14ac:dyDescent="0.25">
      <c r="A6" s="100" t="s">
        <v>59</v>
      </c>
      <c r="B6" s="30" t="s">
        <v>172</v>
      </c>
    </row>
    <row r="7" spans="1:2" ht="51" customHeight="1" x14ac:dyDescent="0.25">
      <c r="A7" s="2" t="s">
        <v>27</v>
      </c>
      <c r="B7" s="30" t="s">
        <v>173</v>
      </c>
    </row>
    <row r="8" spans="1:2" ht="51" customHeight="1" x14ac:dyDescent="0.25">
      <c r="A8" s="2" t="s">
        <v>174</v>
      </c>
      <c r="B8" s="30" t="s">
        <v>72</v>
      </c>
    </row>
    <row r="9" spans="1:2" ht="51" customHeight="1" x14ac:dyDescent="0.25">
      <c r="A9" s="2" t="s">
        <v>10</v>
      </c>
      <c r="B9" s="30" t="s">
        <v>9</v>
      </c>
    </row>
    <row r="10" spans="1:2" ht="51" customHeight="1" x14ac:dyDescent="0.25">
      <c r="A10" s="2" t="s">
        <v>28</v>
      </c>
      <c r="B10" s="30" t="s">
        <v>175</v>
      </c>
    </row>
    <row r="11" spans="1:2" ht="51" customHeight="1" x14ac:dyDescent="0.25">
      <c r="A11" s="2" t="s">
        <v>176</v>
      </c>
      <c r="B11" s="30" t="s">
        <v>177</v>
      </c>
    </row>
    <row r="12" spans="1:2" ht="51" customHeight="1" x14ac:dyDescent="0.25">
      <c r="A12" s="2" t="s">
        <v>29</v>
      </c>
      <c r="B12" s="30" t="s">
        <v>178</v>
      </c>
    </row>
    <row r="13" spans="1:2" ht="51" customHeight="1" x14ac:dyDescent="0.25">
      <c r="A13" s="2" t="s">
        <v>30</v>
      </c>
      <c r="B13" s="30" t="s">
        <v>179</v>
      </c>
    </row>
    <row r="14" spans="1:2" ht="51" customHeight="1" x14ac:dyDescent="0.25">
      <c r="A14" s="2" t="s">
        <v>31</v>
      </c>
      <c r="B14" s="101" t="s">
        <v>180</v>
      </c>
    </row>
    <row r="15" spans="1:2" ht="51" customHeight="1" x14ac:dyDescent="0.25">
      <c r="A15" s="2" t="s">
        <v>32</v>
      </c>
      <c r="B15" s="101" t="s">
        <v>335</v>
      </c>
    </row>
    <row r="16" spans="1:2" ht="51" customHeight="1" x14ac:dyDescent="0.25">
      <c r="A16" s="2" t="s">
        <v>181</v>
      </c>
      <c r="B16" s="30" t="s">
        <v>182</v>
      </c>
    </row>
    <row r="17" spans="1:2" ht="51" customHeight="1" x14ac:dyDescent="0.25">
      <c r="A17" s="2" t="s">
        <v>76</v>
      </c>
      <c r="B17" s="30" t="s">
        <v>77</v>
      </c>
    </row>
    <row r="18" spans="1:2" ht="51" customHeight="1" x14ac:dyDescent="0.25">
      <c r="A18" s="2" t="s">
        <v>183</v>
      </c>
      <c r="B18" s="30" t="s">
        <v>184</v>
      </c>
    </row>
    <row r="19" spans="1:2" ht="51" customHeight="1" x14ac:dyDescent="0.25">
      <c r="A19" s="2" t="s">
        <v>142</v>
      </c>
      <c r="B19" s="30" t="s">
        <v>185</v>
      </c>
    </row>
    <row r="20" spans="1:2" ht="51" customHeight="1" x14ac:dyDescent="0.25">
      <c r="A20" s="2" t="s">
        <v>33</v>
      </c>
      <c r="B20" s="101" t="s">
        <v>186</v>
      </c>
    </row>
    <row r="21" spans="1:2" ht="51" customHeight="1" x14ac:dyDescent="0.25">
      <c r="A21" s="2" t="s">
        <v>74</v>
      </c>
      <c r="B21" s="30" t="s">
        <v>75</v>
      </c>
    </row>
    <row r="22" spans="1:2" ht="51" customHeight="1" x14ac:dyDescent="0.25">
      <c r="A22" s="2" t="s">
        <v>57</v>
      </c>
      <c r="B22" s="30" t="s">
        <v>187</v>
      </c>
    </row>
    <row r="23" spans="1:2" ht="51" customHeight="1" x14ac:dyDescent="0.25">
      <c r="A23" s="2" t="s">
        <v>63</v>
      </c>
      <c r="B23" s="30" t="s">
        <v>78</v>
      </c>
    </row>
    <row r="24" spans="1:2" ht="51" customHeight="1" x14ac:dyDescent="0.25">
      <c r="A24" s="2" t="s">
        <v>79</v>
      </c>
      <c r="B24" s="30" t="s">
        <v>80</v>
      </c>
    </row>
    <row r="25" spans="1:2" ht="51" customHeight="1" x14ac:dyDescent="0.25">
      <c r="A25" s="2" t="s">
        <v>157</v>
      </c>
      <c r="B25" s="30" t="s">
        <v>188</v>
      </c>
    </row>
    <row r="26" spans="1:2" ht="51" customHeight="1" x14ac:dyDescent="0.25">
      <c r="A26" s="2" t="s">
        <v>70</v>
      </c>
      <c r="B26" s="30" t="s">
        <v>189</v>
      </c>
    </row>
    <row r="27" spans="1:2" ht="67.5" customHeight="1" x14ac:dyDescent="0.25">
      <c r="A27" s="2" t="s">
        <v>190</v>
      </c>
      <c r="B27" s="30" t="s">
        <v>91</v>
      </c>
    </row>
    <row r="28" spans="1:2" ht="51" customHeight="1" x14ac:dyDescent="0.25">
      <c r="A28" s="2" t="s">
        <v>191</v>
      </c>
      <c r="B28" s="30" t="s">
        <v>192</v>
      </c>
    </row>
    <row r="29" spans="1:2" ht="51" customHeight="1" x14ac:dyDescent="0.25">
      <c r="A29" s="2" t="s">
        <v>81</v>
      </c>
      <c r="B29" s="30" t="s">
        <v>82</v>
      </c>
    </row>
    <row r="30" spans="1:2" ht="51" customHeight="1" x14ac:dyDescent="0.25">
      <c r="A30" s="2" t="s">
        <v>51</v>
      </c>
      <c r="B30" s="30" t="s">
        <v>193</v>
      </c>
    </row>
    <row r="31" spans="1:2" ht="51" customHeight="1" x14ac:dyDescent="0.25">
      <c r="A31" s="2" t="s">
        <v>35</v>
      </c>
      <c r="B31" s="30" t="s">
        <v>194</v>
      </c>
    </row>
    <row r="32" spans="1:2" ht="51" customHeight="1" x14ac:dyDescent="0.25">
      <c r="A32" s="2" t="s">
        <v>61</v>
      </c>
      <c r="B32" s="30" t="s">
        <v>195</v>
      </c>
    </row>
    <row r="33" spans="1:2" ht="51" customHeight="1" x14ac:dyDescent="0.25">
      <c r="A33" s="2" t="s">
        <v>196</v>
      </c>
      <c r="B33" s="30" t="s">
        <v>73</v>
      </c>
    </row>
    <row r="34" spans="1:2" ht="51" customHeight="1" x14ac:dyDescent="0.25">
      <c r="A34" s="2" t="s">
        <v>107</v>
      </c>
      <c r="B34" s="30" t="s">
        <v>197</v>
      </c>
    </row>
    <row r="35" spans="1:2" ht="51" customHeight="1" x14ac:dyDescent="0.25">
      <c r="A35" s="2" t="s">
        <v>60</v>
      </c>
      <c r="B35" s="30" t="s">
        <v>198</v>
      </c>
    </row>
    <row r="36" spans="1:2" ht="51" customHeight="1" x14ac:dyDescent="0.25">
      <c r="A36" s="2" t="s">
        <v>67</v>
      </c>
      <c r="B36" s="30" t="s">
        <v>84</v>
      </c>
    </row>
    <row r="37" spans="1:2" ht="51" customHeight="1" x14ac:dyDescent="0.25">
      <c r="A37" s="2" t="s">
        <v>199</v>
      </c>
      <c r="B37" s="30" t="s">
        <v>200</v>
      </c>
    </row>
    <row r="38" spans="1:2" ht="51" customHeight="1" x14ac:dyDescent="0.25">
      <c r="A38" s="2" t="s">
        <v>201</v>
      </c>
      <c r="B38" s="30" t="s">
        <v>5</v>
      </c>
    </row>
    <row r="39" spans="1:2" ht="51" customHeight="1" x14ac:dyDescent="0.25">
      <c r="A39" s="2" t="s">
        <v>71</v>
      </c>
      <c r="B39" s="30" t="s">
        <v>259</v>
      </c>
    </row>
    <row r="40" spans="1:2" ht="73.5" customHeight="1" x14ac:dyDescent="0.25">
      <c r="A40" s="2" t="s">
        <v>68</v>
      </c>
      <c r="B40" s="30" t="s">
        <v>254</v>
      </c>
    </row>
    <row r="41" spans="1:2" ht="51" customHeight="1" x14ac:dyDescent="0.25">
      <c r="A41" s="2" t="s">
        <v>110</v>
      </c>
      <c r="B41" s="30" t="s">
        <v>202</v>
      </c>
    </row>
    <row r="42" spans="1:2" ht="51" customHeight="1" x14ac:dyDescent="0.25">
      <c r="A42" s="2" t="s">
        <v>36</v>
      </c>
      <c r="B42" s="30" t="s">
        <v>203</v>
      </c>
    </row>
    <row r="43" spans="1:2" ht="51" customHeight="1" x14ac:dyDescent="0.25">
      <c r="A43" s="2" t="s">
        <v>204</v>
      </c>
      <c r="B43" s="30" t="s">
        <v>205</v>
      </c>
    </row>
    <row r="44" spans="1:2" ht="51" customHeight="1" x14ac:dyDescent="0.25">
      <c r="A44" s="2" t="s">
        <v>37</v>
      </c>
      <c r="B44" s="30" t="s">
        <v>206</v>
      </c>
    </row>
    <row r="45" spans="1:2" ht="51" customHeight="1" x14ac:dyDescent="0.25">
      <c r="A45" s="2" t="s">
        <v>99</v>
      </c>
      <c r="B45" s="30" t="s">
        <v>207</v>
      </c>
    </row>
    <row r="46" spans="1:2" ht="51" customHeight="1" x14ac:dyDescent="0.25">
      <c r="A46" s="2" t="s">
        <v>54</v>
      </c>
      <c r="B46" s="30" t="s">
        <v>208</v>
      </c>
    </row>
    <row r="47" spans="1:2" ht="51" customHeight="1" x14ac:dyDescent="0.25">
      <c r="A47" s="2" t="s">
        <v>209</v>
      </c>
      <c r="B47" s="30" t="s">
        <v>210</v>
      </c>
    </row>
    <row r="48" spans="1:2" ht="51" customHeight="1" x14ac:dyDescent="0.25">
      <c r="A48" s="2" t="s">
        <v>41</v>
      </c>
      <c r="B48" s="30" t="s">
        <v>255</v>
      </c>
    </row>
    <row r="49" spans="1:2" ht="51" customHeight="1" x14ac:dyDescent="0.25">
      <c r="A49" s="2" t="s">
        <v>85</v>
      </c>
      <c r="B49" s="30" t="s">
        <v>256</v>
      </c>
    </row>
    <row r="50" spans="1:2" ht="51" customHeight="1" x14ac:dyDescent="0.25">
      <c r="A50" s="2" t="s">
        <v>87</v>
      </c>
      <c r="B50" s="30" t="s">
        <v>258</v>
      </c>
    </row>
    <row r="51" spans="1:2" ht="51" customHeight="1" x14ac:dyDescent="0.25">
      <c r="A51" s="2" t="s">
        <v>86</v>
      </c>
      <c r="B51" s="30" t="s">
        <v>257</v>
      </c>
    </row>
    <row r="52" spans="1:2" ht="51" customHeight="1" x14ac:dyDescent="0.25">
      <c r="A52" s="2" t="s">
        <v>25</v>
      </c>
      <c r="B52" s="30" t="s">
        <v>211</v>
      </c>
    </row>
    <row r="53" spans="1:2" ht="51" customHeight="1" x14ac:dyDescent="0.25">
      <c r="A53" s="2" t="s">
        <v>212</v>
      </c>
      <c r="B53" s="30" t="s">
        <v>213</v>
      </c>
    </row>
    <row r="54" spans="1:2" ht="51" customHeight="1" x14ac:dyDescent="0.25">
      <c r="A54" s="2" t="s">
        <v>214</v>
      </c>
      <c r="B54" s="30" t="s">
        <v>215</v>
      </c>
    </row>
    <row r="55" spans="1:2" ht="51" customHeight="1" x14ac:dyDescent="0.25">
      <c r="A55" s="2" t="s">
        <v>216</v>
      </c>
      <c r="B55" s="30" t="s">
        <v>88</v>
      </c>
    </row>
    <row r="56" spans="1:2" ht="51" customHeight="1" x14ac:dyDescent="0.25">
      <c r="A56" s="2" t="s">
        <v>217</v>
      </c>
      <c r="B56" s="30" t="s">
        <v>218</v>
      </c>
    </row>
    <row r="57" spans="1:2" ht="51" customHeight="1" x14ac:dyDescent="0.25">
      <c r="A57" s="2" t="s">
        <v>219</v>
      </c>
      <c r="B57" s="30" t="s">
        <v>220</v>
      </c>
    </row>
    <row r="58" spans="1:2" ht="51" customHeight="1" x14ac:dyDescent="0.25">
      <c r="A58" s="2" t="s">
        <v>221</v>
      </c>
      <c r="B58" s="30" t="s">
        <v>89</v>
      </c>
    </row>
    <row r="59" spans="1:2" ht="51" customHeight="1" x14ac:dyDescent="0.25">
      <c r="A59" s="2" t="s">
        <v>222</v>
      </c>
      <c r="B59" s="30" t="s">
        <v>223</v>
      </c>
    </row>
    <row r="60" spans="1:2" ht="51" customHeight="1" x14ac:dyDescent="0.25">
      <c r="A60" s="2" t="s">
        <v>224</v>
      </c>
      <c r="B60" s="30" t="s">
        <v>225</v>
      </c>
    </row>
    <row r="61" spans="1:2" ht="51" customHeight="1" x14ac:dyDescent="0.25">
      <c r="A61" s="2" t="s">
        <v>226</v>
      </c>
      <c r="B61" s="30" t="s">
        <v>227</v>
      </c>
    </row>
    <row r="62" spans="1:2" ht="51" customHeight="1" x14ac:dyDescent="0.25">
      <c r="A62" s="2" t="s">
        <v>44</v>
      </c>
      <c r="B62" s="30" t="s">
        <v>228</v>
      </c>
    </row>
    <row r="63" spans="1:2" ht="51" customHeight="1" x14ac:dyDescent="0.25">
      <c r="A63" s="2" t="s">
        <v>229</v>
      </c>
      <c r="B63" s="30" t="s">
        <v>230</v>
      </c>
    </row>
    <row r="64" spans="1:2" ht="51" customHeight="1" x14ac:dyDescent="0.25">
      <c r="A64" s="2" t="s">
        <v>46</v>
      </c>
      <c r="B64" s="30" t="s">
        <v>231</v>
      </c>
    </row>
    <row r="65" spans="1:2" ht="51" customHeight="1" x14ac:dyDescent="0.25">
      <c r="A65" s="2" t="s">
        <v>232</v>
      </c>
      <c r="B65" s="30" t="s">
        <v>233</v>
      </c>
    </row>
    <row r="66" spans="1:2" ht="51" customHeight="1" x14ac:dyDescent="0.25">
      <c r="A66" s="2" t="s">
        <v>7</v>
      </c>
      <c r="B66" s="30" t="s">
        <v>234</v>
      </c>
    </row>
    <row r="67" spans="1:2" ht="51" customHeight="1" x14ac:dyDescent="0.25">
      <c r="A67" s="2" t="s">
        <v>104</v>
      </c>
      <c r="B67" s="30" t="s">
        <v>235</v>
      </c>
    </row>
    <row r="68" spans="1:2" ht="51" customHeight="1" x14ac:dyDescent="0.25">
      <c r="A68" s="2" t="s">
        <v>236</v>
      </c>
      <c r="B68" s="30" t="s">
        <v>237</v>
      </c>
    </row>
    <row r="69" spans="1:2" ht="51" customHeight="1" x14ac:dyDescent="0.25">
      <c r="A69" s="102" t="s">
        <v>238</v>
      </c>
      <c r="B69" s="30" t="s">
        <v>239</v>
      </c>
    </row>
    <row r="70" spans="1:2" ht="51" customHeight="1" x14ac:dyDescent="0.25">
      <c r="A70" s="2" t="s">
        <v>55</v>
      </c>
      <c r="B70" s="30" t="s">
        <v>240</v>
      </c>
    </row>
    <row r="71" spans="1:2" ht="51" customHeight="1" x14ac:dyDescent="0.25">
      <c r="A71" s="2" t="s">
        <v>47</v>
      </c>
      <c r="B71" s="30" t="s">
        <v>241</v>
      </c>
    </row>
    <row r="72" spans="1:2" ht="51" customHeight="1" x14ac:dyDescent="0.25">
      <c r="A72" s="2" t="s">
        <v>48</v>
      </c>
      <c r="B72" s="30" t="s">
        <v>90</v>
      </c>
    </row>
    <row r="73" spans="1:2" ht="51" customHeight="1" x14ac:dyDescent="0.25">
      <c r="A73" s="2" t="s">
        <v>242</v>
      </c>
      <c r="B73" s="30" t="s">
        <v>243</v>
      </c>
    </row>
    <row r="74" spans="1:2" ht="65.25" customHeight="1" x14ac:dyDescent="0.25">
      <c r="A74" s="2" t="s">
        <v>244</v>
      </c>
      <c r="B74" s="30" t="s">
        <v>245</v>
      </c>
    </row>
    <row r="75" spans="1:2" ht="51" customHeight="1" x14ac:dyDescent="0.25">
      <c r="A75" s="2" t="s">
        <v>246</v>
      </c>
      <c r="B75" s="30" t="s">
        <v>247</v>
      </c>
    </row>
    <row r="77" spans="1:2" ht="25.5" customHeight="1" x14ac:dyDescent="0.25">
      <c r="B77" s="3" t="s">
        <v>3</v>
      </c>
    </row>
  </sheetData>
  <sheetProtection algorithmName="SHA-512" hashValue="8h/txbszuiuSacqxYdpuRBBUrjcAmbesf5BkqZT7Jx2i8gjkK8vMUWvvzyawN/zNjHSfLh6M9clyZ90r44te5g==" saltValue="fQTxT14jRiVNtsOV3xVZLQ==" spinCount="100000" sheet="1" pivotTables="0"/>
  <sortState xmlns:xlrd2="http://schemas.microsoft.com/office/spreadsheetml/2017/richdata2" ref="A3:B24">
    <sortCondition ref="A3:A24"/>
  </sortState>
  <hyperlinks>
    <hyperlink ref="B77" location="Index!A1" display="Back to Index" xr:uid="{00000000-0004-0000-0A00-000000000000}"/>
    <hyperlink ref="B1" location="Index!A1" display="Back to Index" xr:uid="{08338C03-DE21-4C7B-BD9F-766548EF7F9B}"/>
  </hyperlinks>
  <pageMargins left="0.7" right="0.7" top="0.75" bottom="0.75" header="0.3" footer="0.3"/>
  <pageSetup paperSize="9" scale="67" orientation="portrait" r:id="rId1"/>
  <colBreaks count="1" manualBreakCount="1">
    <brk id="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dimension ref="B2:F10"/>
  <sheetViews>
    <sheetView showGridLines="0" zoomScaleNormal="100" workbookViewId="0">
      <selection activeCell="F2" sqref="F2"/>
    </sheetView>
  </sheetViews>
  <sheetFormatPr defaultRowHeight="15" x14ac:dyDescent="0.25"/>
  <sheetData>
    <row r="2" spans="2:6" x14ac:dyDescent="0.25">
      <c r="F2" s="7" t="s">
        <v>3</v>
      </c>
    </row>
    <row r="6" spans="2:6" ht="27.75" customHeight="1" x14ac:dyDescent="0.25">
      <c r="B6" t="s">
        <v>4</v>
      </c>
    </row>
    <row r="8" spans="2:6" ht="27.75" customHeight="1" x14ac:dyDescent="0.25"/>
    <row r="9" spans="2:6" ht="16.5" customHeight="1" x14ac:dyDescent="0.25"/>
    <row r="10" spans="2:6" ht="16.5" customHeight="1" x14ac:dyDescent="0.25"/>
  </sheetData>
  <sheetProtection algorithmName="SHA-512" hashValue="CplkX3s6LJojsRuqMNCtwLkpsXM7CzY9LkeBwF5PjdE1RQoDrOlWmwNTrc68aDMOi+WwvjE8ctYM8xvVrE9bJw==" saltValue="zncvojnwrMagHxsuLCmZIQ==" spinCount="100000" sheet="1" pivotTables="0"/>
  <hyperlinks>
    <hyperlink ref="F2" location="Index!A1" display="Back to Index" xr:uid="{00000000-0004-0000-0B00-000000000000}"/>
  </hyperlinks>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C33"/>
  <sheetViews>
    <sheetView showGridLines="0" workbookViewId="0">
      <selection activeCell="C1" sqref="C1"/>
    </sheetView>
  </sheetViews>
  <sheetFormatPr defaultRowHeight="15" x14ac:dyDescent="0.25"/>
  <cols>
    <col min="1" max="1" width="3.85546875" customWidth="1"/>
    <col min="2" max="2" width="5.5703125" customWidth="1"/>
    <col min="3" max="3" width="78.5703125" customWidth="1"/>
  </cols>
  <sheetData>
    <row r="1" spans="1:3" x14ac:dyDescent="0.25">
      <c r="C1" s="99" t="s">
        <v>3</v>
      </c>
    </row>
    <row r="5" spans="1:3" ht="18" x14ac:dyDescent="0.25">
      <c r="C5" s="119" t="s">
        <v>293</v>
      </c>
    </row>
    <row r="7" spans="1:3" ht="18" x14ac:dyDescent="0.25">
      <c r="A7" s="4"/>
      <c r="C7" s="118" t="s">
        <v>294</v>
      </c>
    </row>
    <row r="9" spans="1:3" ht="24" customHeight="1" x14ac:dyDescent="0.25">
      <c r="B9" s="128" t="s">
        <v>296</v>
      </c>
      <c r="C9" s="121" t="s">
        <v>295</v>
      </c>
    </row>
    <row r="10" spans="1:3" ht="78.95" customHeight="1" x14ac:dyDescent="0.25">
      <c r="B10" s="120" t="s">
        <v>297</v>
      </c>
      <c r="C10" s="122" t="s">
        <v>298</v>
      </c>
    </row>
    <row r="12" spans="1:3" ht="21" customHeight="1" x14ac:dyDescent="0.25">
      <c r="B12" s="128" t="s">
        <v>301</v>
      </c>
      <c r="C12" s="123" t="s">
        <v>299</v>
      </c>
    </row>
    <row r="13" spans="1:3" ht="41.1" customHeight="1" x14ac:dyDescent="0.25">
      <c r="B13" s="120" t="s">
        <v>297</v>
      </c>
      <c r="C13" s="122" t="s">
        <v>300</v>
      </c>
    </row>
    <row r="15" spans="1:3" x14ac:dyDescent="0.25">
      <c r="B15" s="128" t="s">
        <v>302</v>
      </c>
      <c r="C15" s="124" t="s">
        <v>303</v>
      </c>
    </row>
    <row r="16" spans="1:3" ht="38.25" x14ac:dyDescent="0.25">
      <c r="B16" s="120" t="s">
        <v>297</v>
      </c>
      <c r="C16" s="122" t="s">
        <v>328</v>
      </c>
    </row>
    <row r="18" spans="2:3" x14ac:dyDescent="0.25">
      <c r="B18" s="128" t="s">
        <v>304</v>
      </c>
      <c r="C18" s="121" t="s">
        <v>318</v>
      </c>
    </row>
    <row r="19" spans="2:3" ht="60" customHeight="1" x14ac:dyDescent="0.25">
      <c r="B19" s="120" t="s">
        <v>297</v>
      </c>
      <c r="C19" s="125" t="s">
        <v>305</v>
      </c>
    </row>
    <row r="21" spans="2:3" x14ac:dyDescent="0.25">
      <c r="B21" s="128" t="s">
        <v>306</v>
      </c>
      <c r="C21" s="126" t="s">
        <v>307</v>
      </c>
    </row>
    <row r="22" spans="2:3" ht="25.5" x14ac:dyDescent="0.25">
      <c r="B22" s="120" t="s">
        <v>297</v>
      </c>
      <c r="C22" s="127" t="s">
        <v>308</v>
      </c>
    </row>
    <row r="24" spans="2:3" x14ac:dyDescent="0.25">
      <c r="B24" s="128" t="s">
        <v>309</v>
      </c>
      <c r="C24" s="121" t="s">
        <v>310</v>
      </c>
    </row>
    <row r="25" spans="2:3" ht="51" x14ac:dyDescent="0.25">
      <c r="B25" s="120" t="s">
        <v>297</v>
      </c>
      <c r="C25" s="127" t="s">
        <v>311</v>
      </c>
    </row>
    <row r="27" spans="2:3" x14ac:dyDescent="0.25">
      <c r="B27" s="128" t="s">
        <v>312</v>
      </c>
      <c r="C27" s="121" t="s">
        <v>313</v>
      </c>
    </row>
    <row r="28" spans="2:3" ht="25.5" x14ac:dyDescent="0.25">
      <c r="B28" s="120" t="s">
        <v>297</v>
      </c>
      <c r="C28" s="127" t="s">
        <v>314</v>
      </c>
    </row>
    <row r="30" spans="2:3" x14ac:dyDescent="0.25">
      <c r="B30" s="128" t="s">
        <v>315</v>
      </c>
      <c r="C30" s="126" t="s">
        <v>316</v>
      </c>
    </row>
    <row r="31" spans="2:3" ht="55.5" customHeight="1" x14ac:dyDescent="0.25">
      <c r="B31" s="120" t="s">
        <v>297</v>
      </c>
      <c r="C31" s="129" t="s">
        <v>317</v>
      </c>
    </row>
    <row r="33" spans="2:2" x14ac:dyDescent="0.25">
      <c r="B33" t="s">
        <v>319</v>
      </c>
    </row>
  </sheetData>
  <sheetProtection algorithmName="SHA-512" hashValue="EbjwfhWOiueUKUjwLX29XIrlMPUy27RtEh5y/5+S0T0jzW5TDvvaaU97e3e/OmdcfCrF9l7Zx61ADMYvPTtRBA==" saltValue="kyZNg+dfpZ6tWmqsQ8MWqA==" spinCount="100000" sheet="1" objects="1" scenarios="1"/>
  <hyperlinks>
    <hyperlink ref="C1" location="Index!A1" display="Back to Index" xr:uid="{00000000-0004-0000-0C00-000000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Z28"/>
  <sheetViews>
    <sheetView showGridLines="0" zoomScaleNormal="100" workbookViewId="0">
      <pane ySplit="3" topLeftCell="A4" activePane="bottomLeft" state="frozen"/>
      <selection activeCell="F11" sqref="F11"/>
      <selection pane="bottomLeft" activeCell="D1" sqref="D1"/>
    </sheetView>
  </sheetViews>
  <sheetFormatPr defaultColWidth="9.42578125" defaultRowHeight="15" x14ac:dyDescent="0.25"/>
  <cols>
    <col min="1" max="1" width="2.42578125" style="18" customWidth="1"/>
    <col min="2" max="2" width="36.140625" style="24" customWidth="1"/>
    <col min="3" max="10" width="9.42578125" style="18" customWidth="1"/>
    <col min="11" max="11" width="2.85546875" style="18" customWidth="1"/>
    <col min="12" max="18" width="8.140625" customWidth="1"/>
    <col min="19" max="24" width="8.5703125" customWidth="1"/>
    <col min="25" max="25" width="10.28515625" customWidth="1"/>
    <col min="27" max="16384" width="9.42578125" style="18"/>
  </cols>
  <sheetData>
    <row r="1" spans="2:18" ht="21" x14ac:dyDescent="0.35">
      <c r="B1" s="32" t="s">
        <v>0</v>
      </c>
      <c r="D1" s="99" t="s">
        <v>3</v>
      </c>
    </row>
    <row r="2" spans="2:18" ht="18.600000000000001" customHeight="1" x14ac:dyDescent="0.25">
      <c r="C2" s="21"/>
      <c r="D2" s="21"/>
      <c r="E2" s="21"/>
      <c r="F2" s="21"/>
    </row>
    <row r="3" spans="2:18" ht="24.6" customHeight="1" x14ac:dyDescent="0.25">
      <c r="B3" s="181" t="s">
        <v>17</v>
      </c>
      <c r="C3" s="182"/>
      <c r="D3" s="182"/>
      <c r="E3" s="182"/>
      <c r="F3" s="182"/>
      <c r="G3" s="182"/>
      <c r="H3" s="182"/>
      <c r="I3" s="182"/>
      <c r="J3" s="183"/>
      <c r="L3" s="185" t="s">
        <v>140</v>
      </c>
      <c r="M3" s="185"/>
      <c r="N3" s="185"/>
      <c r="O3" s="185"/>
      <c r="P3" s="185"/>
      <c r="Q3" s="185"/>
      <c r="R3" s="185"/>
    </row>
    <row r="4" spans="2:18" ht="24.6" customHeight="1" x14ac:dyDescent="0.25">
      <c r="B4" s="26" t="s">
        <v>62</v>
      </c>
      <c r="C4" s="15" t="s">
        <v>8</v>
      </c>
      <c r="D4" s="15" t="s">
        <v>11</v>
      </c>
      <c r="E4" s="15" t="s">
        <v>13</v>
      </c>
      <c r="F4" s="15" t="s">
        <v>14</v>
      </c>
      <c r="G4" s="15" t="s">
        <v>15</v>
      </c>
      <c r="H4" s="16" t="s">
        <v>329</v>
      </c>
      <c r="I4" s="16" t="s">
        <v>330</v>
      </c>
      <c r="J4" s="16" t="s">
        <v>331</v>
      </c>
      <c r="L4" s="15" t="s">
        <v>8</v>
      </c>
      <c r="M4" s="15" t="s">
        <v>11</v>
      </c>
      <c r="N4" s="15" t="s">
        <v>13</v>
      </c>
      <c r="O4" s="15" t="s">
        <v>14</v>
      </c>
      <c r="P4" s="15" t="s">
        <v>15</v>
      </c>
      <c r="Q4" s="16" t="s">
        <v>329</v>
      </c>
      <c r="R4" s="16" t="s">
        <v>330</v>
      </c>
    </row>
    <row r="5" spans="2:18" ht="14.45" customHeight="1" x14ac:dyDescent="0.25">
      <c r="B5" s="2" t="s">
        <v>57</v>
      </c>
      <c r="C5" s="20">
        <f>'2'!C8</f>
        <v>2172</v>
      </c>
      <c r="D5" s="20">
        <f>'2'!D8</f>
        <v>1807</v>
      </c>
      <c r="E5" s="20">
        <f>'2'!E8</f>
        <v>2092</v>
      </c>
      <c r="F5" s="20">
        <f>'2'!F8</f>
        <v>2065</v>
      </c>
      <c r="G5" s="20">
        <f>'2'!G8</f>
        <v>2303</v>
      </c>
      <c r="H5" s="20">
        <f>'2'!H8</f>
        <v>2556</v>
      </c>
      <c r="I5" s="20">
        <f>'2'!I8</f>
        <v>1097</v>
      </c>
      <c r="J5" s="20">
        <f>'2'!J8</f>
        <v>2632.8</v>
      </c>
      <c r="K5" s="34"/>
      <c r="L5" s="93">
        <f t="shared" ref="L5:R6" si="0">C5/C$10</f>
        <v>1.713663547567576E-2</v>
      </c>
      <c r="M5" s="93">
        <f t="shared" si="0"/>
        <v>2.1734423863363002E-2</v>
      </c>
      <c r="N5" s="93">
        <f t="shared" si="0"/>
        <v>2.0319162368755889E-2</v>
      </c>
      <c r="O5" s="93">
        <f t="shared" si="0"/>
        <v>1.807344909676516E-2</v>
      </c>
      <c r="P5" s="93">
        <f t="shared" si="0"/>
        <v>1.9605506227280852E-2</v>
      </c>
      <c r="Q5" s="93">
        <f t="shared" si="0"/>
        <v>2.0312152325248738E-2</v>
      </c>
      <c r="R5" s="93">
        <f t="shared" si="0"/>
        <v>2.3589875921983527E-2</v>
      </c>
    </row>
    <row r="6" spans="2:18" ht="14.45" customHeight="1" x14ac:dyDescent="0.25">
      <c r="B6" s="2" t="s">
        <v>58</v>
      </c>
      <c r="C6" s="20">
        <f>'3'!C9</f>
        <v>97029</v>
      </c>
      <c r="D6" s="20">
        <f>'3'!D9</f>
        <v>55064</v>
      </c>
      <c r="E6" s="20">
        <f>'3'!E9</f>
        <v>70348</v>
      </c>
      <c r="F6" s="20">
        <f>'3'!F9</f>
        <v>79707</v>
      </c>
      <c r="G6" s="20">
        <f>'3'!G9</f>
        <v>80093</v>
      </c>
      <c r="H6" s="20">
        <f>'3'!H9</f>
        <v>87253</v>
      </c>
      <c r="I6" s="20">
        <f>'3'!I9</f>
        <v>34756</v>
      </c>
      <c r="J6" s="20">
        <f>'3'!J9</f>
        <v>83414.399999999994</v>
      </c>
      <c r="K6" s="34"/>
      <c r="L6" s="93">
        <f t="shared" si="0"/>
        <v>0.76553895191958721</v>
      </c>
      <c r="M6" s="93">
        <f t="shared" si="0"/>
        <v>0.66230454654799131</v>
      </c>
      <c r="N6" s="93">
        <f t="shared" si="0"/>
        <v>0.68327554221665354</v>
      </c>
      <c r="O6" s="93">
        <f t="shared" si="0"/>
        <v>0.69761763058395188</v>
      </c>
      <c r="P6" s="93">
        <f t="shared" si="0"/>
        <v>0.68183404700894723</v>
      </c>
      <c r="Q6" s="93">
        <f t="shared" si="0"/>
        <v>0.693386630217108</v>
      </c>
      <c r="R6" s="93">
        <f>I6/I$10</f>
        <v>0.74739264133496763</v>
      </c>
    </row>
    <row r="7" spans="2:18" ht="14.45" customHeight="1" x14ac:dyDescent="0.25">
      <c r="B7" s="2" t="s">
        <v>59</v>
      </c>
      <c r="C7" s="20">
        <f>'4'!C7</f>
        <v>3220</v>
      </c>
      <c r="D7" s="20">
        <f>'4'!D7</f>
        <v>2944</v>
      </c>
      <c r="E7" s="20">
        <f>'4'!E7</f>
        <v>3321</v>
      </c>
      <c r="F7" s="20">
        <f>'4'!F7</f>
        <v>4129</v>
      </c>
      <c r="G7" s="20">
        <f>'4'!G7</f>
        <v>5366</v>
      </c>
      <c r="H7" s="20">
        <f>'4'!H7</f>
        <v>6893</v>
      </c>
      <c r="I7" s="20">
        <f>'4'!I7</f>
        <v>3247</v>
      </c>
      <c r="J7" s="20">
        <f>'4'!J7</f>
        <v>7792.7999999999993</v>
      </c>
      <c r="K7" s="34"/>
      <c r="L7" s="93">
        <f t="shared" ref="L7:L10" si="1">C7/C$10</f>
        <v>2.5405140990642703E-2</v>
      </c>
      <c r="M7" s="93">
        <f t="shared" ref="M7:R10" si="2">D7/D$10</f>
        <v>3.5410151551599711E-2</v>
      </c>
      <c r="N7" s="93">
        <f t="shared" si="2"/>
        <v>3.225618462076401E-2</v>
      </c>
      <c r="O7" s="93">
        <f t="shared" si="2"/>
        <v>3.6138145917938666E-2</v>
      </c>
      <c r="P7" s="93">
        <f t="shared" si="2"/>
        <v>4.5680914639856303E-2</v>
      </c>
      <c r="Q7" s="93">
        <f t="shared" si="2"/>
        <v>5.4777647096220475E-2</v>
      </c>
      <c r="R7" s="93">
        <f t="shared" si="2"/>
        <v>6.9823452250392451E-2</v>
      </c>
    </row>
    <row r="8" spans="2:18" ht="16.5" customHeight="1" x14ac:dyDescent="0.25">
      <c r="B8" s="2" t="s">
        <v>142</v>
      </c>
      <c r="C8" s="20">
        <f>'5'!C5</f>
        <v>23800</v>
      </c>
      <c r="D8" s="20">
        <f>'5'!D5</f>
        <v>23003</v>
      </c>
      <c r="E8" s="20">
        <f>'5'!E5</f>
        <v>26870</v>
      </c>
      <c r="F8" s="20">
        <f>'5'!F5</f>
        <v>28059</v>
      </c>
      <c r="G8" s="20">
        <f>'5'!G5</f>
        <v>29457</v>
      </c>
      <c r="H8" s="20">
        <f>'5'!H5</f>
        <v>28841</v>
      </c>
      <c r="I8" s="20">
        <f>'5'!I5</f>
        <v>7252</v>
      </c>
      <c r="J8" s="20">
        <f>'5'!J5</f>
        <v>29008</v>
      </c>
      <c r="K8" s="34"/>
      <c r="L8" s="93">
        <f t="shared" si="1"/>
        <v>0.18777712906127214</v>
      </c>
      <c r="M8" s="93">
        <f t="shared" si="2"/>
        <v>0.27667789271108972</v>
      </c>
      <c r="N8" s="93">
        <f t="shared" si="2"/>
        <v>0.26098274036733782</v>
      </c>
      <c r="O8" s="93">
        <f t="shared" si="2"/>
        <v>0.24558010082621481</v>
      </c>
      <c r="P8" s="93">
        <f t="shared" si="2"/>
        <v>0.25076830088450375</v>
      </c>
      <c r="Q8" s="93">
        <f t="shared" si="2"/>
        <v>0.22919514288438919</v>
      </c>
      <c r="R8" s="93">
        <f t="shared" si="2"/>
        <v>0.15594692815517278</v>
      </c>
    </row>
    <row r="9" spans="2:18" ht="14.45" customHeight="1" x14ac:dyDescent="0.25">
      <c r="B9" s="2" t="s">
        <v>16</v>
      </c>
      <c r="C9" s="20">
        <f>'6'!C10+'6'!C17</f>
        <v>525</v>
      </c>
      <c r="D9" s="20">
        <f>'6'!D10+'6'!D17</f>
        <v>322</v>
      </c>
      <c r="E9" s="20">
        <f>'6'!E10+'6'!E17</f>
        <v>326</v>
      </c>
      <c r="F9" s="20">
        <f>'6'!F10+'6'!F17</f>
        <v>296</v>
      </c>
      <c r="G9" s="20">
        <f>'6'!G10+'6'!G17</f>
        <v>248</v>
      </c>
      <c r="H9" s="20">
        <f>'6'!H10+'6'!H17</f>
        <v>293</v>
      </c>
      <c r="I9" s="20">
        <f>'6'!I10+'6'!I17</f>
        <v>151</v>
      </c>
      <c r="J9" s="20">
        <f>'6'!J10+'6'!J17</f>
        <v>362.40000000000003</v>
      </c>
      <c r="L9" s="93">
        <f t="shared" si="1"/>
        <v>4.1421425528221801E-3</v>
      </c>
      <c r="M9" s="93">
        <f t="shared" si="2"/>
        <v>3.8729853259562184E-3</v>
      </c>
      <c r="N9" s="93">
        <f t="shared" si="2"/>
        <v>3.1663704264887284E-3</v>
      </c>
      <c r="O9" s="93">
        <f t="shared" si="2"/>
        <v>2.5906735751295338E-3</v>
      </c>
      <c r="P9" s="93">
        <f t="shared" si="2"/>
        <v>2.1112312394119198E-3</v>
      </c>
      <c r="Q9" s="93">
        <f t="shared" si="2"/>
        <v>2.3284274770335994E-3</v>
      </c>
      <c r="R9" s="93">
        <f t="shared" si="2"/>
        <v>3.2471023374836031E-3</v>
      </c>
    </row>
    <row r="10" spans="2:18" ht="14.45" customHeight="1" x14ac:dyDescent="0.25">
      <c r="B10" s="49" t="s">
        <v>56</v>
      </c>
      <c r="C10" s="40">
        <f>SUM(C5:C9)</f>
        <v>126746</v>
      </c>
      <c r="D10" s="40">
        <f t="shared" ref="D10:J10" si="3">SUM(D5:D9)</f>
        <v>83140</v>
      </c>
      <c r="E10" s="40">
        <f t="shared" si="3"/>
        <v>102957</v>
      </c>
      <c r="F10" s="40">
        <f t="shared" si="3"/>
        <v>114256</v>
      </c>
      <c r="G10" s="40">
        <f t="shared" si="3"/>
        <v>117467</v>
      </c>
      <c r="H10" s="40">
        <f>SUM(H5:H9)</f>
        <v>125836</v>
      </c>
      <c r="I10" s="40">
        <f>SUM(I5:I9)</f>
        <v>46503</v>
      </c>
      <c r="J10" s="40">
        <f t="shared" si="3"/>
        <v>123210.4</v>
      </c>
      <c r="L10" s="90">
        <f t="shared" si="1"/>
        <v>1</v>
      </c>
      <c r="M10" s="90">
        <f t="shared" si="2"/>
        <v>1</v>
      </c>
      <c r="N10" s="90">
        <f t="shared" si="2"/>
        <v>1</v>
      </c>
      <c r="O10" s="90">
        <f t="shared" si="2"/>
        <v>1</v>
      </c>
      <c r="P10" s="90">
        <f t="shared" si="2"/>
        <v>1</v>
      </c>
      <c r="Q10" s="90">
        <f t="shared" si="2"/>
        <v>1</v>
      </c>
      <c r="R10" s="90">
        <f t="shared" si="2"/>
        <v>1</v>
      </c>
    </row>
    <row r="11" spans="2:18" ht="18" customHeight="1" x14ac:dyDescent="0.25">
      <c r="B11" s="28"/>
      <c r="C11" s="29"/>
      <c r="D11" s="29"/>
      <c r="E11" s="29"/>
      <c r="F11" s="29"/>
      <c r="G11" s="29"/>
      <c r="H11" s="29"/>
      <c r="I11" s="29"/>
      <c r="J11" s="81"/>
      <c r="L11" s="18"/>
      <c r="M11" s="18"/>
      <c r="N11" s="18"/>
      <c r="O11" s="18"/>
      <c r="P11" s="18"/>
      <c r="Q11" s="18"/>
      <c r="R11" s="18"/>
    </row>
    <row r="12" spans="2:18" ht="24" customHeight="1" x14ac:dyDescent="0.25">
      <c r="B12" s="27" t="s">
        <v>164</v>
      </c>
      <c r="C12" s="15" t="s">
        <v>8</v>
      </c>
      <c r="D12" s="15" t="s">
        <v>11</v>
      </c>
      <c r="E12" s="15" t="s">
        <v>13</v>
      </c>
      <c r="F12" s="15" t="s">
        <v>14</v>
      </c>
      <c r="G12" s="15" t="s">
        <v>15</v>
      </c>
      <c r="H12" s="16" t="s">
        <v>329</v>
      </c>
      <c r="I12" s="144" t="s">
        <v>330</v>
      </c>
      <c r="J12" s="144" t="s">
        <v>331</v>
      </c>
      <c r="K12" s="106"/>
      <c r="L12" s="15" t="s">
        <v>8</v>
      </c>
      <c r="M12" s="15" t="s">
        <v>11</v>
      </c>
      <c r="N12" s="15" t="s">
        <v>13</v>
      </c>
      <c r="O12" s="15" t="s">
        <v>14</v>
      </c>
      <c r="P12" s="15" t="s">
        <v>15</v>
      </c>
      <c r="Q12" s="16" t="s">
        <v>329</v>
      </c>
      <c r="R12" s="16" t="s">
        <v>330</v>
      </c>
    </row>
    <row r="13" spans="2:18" ht="14.45" customHeight="1" x14ac:dyDescent="0.25">
      <c r="B13" s="2" t="s">
        <v>63</v>
      </c>
      <c r="C13" s="20">
        <f>'2'!C24+'3'!C52</f>
        <v>3838</v>
      </c>
      <c r="D13" s="20">
        <f>'2'!D24+'3'!D52</f>
        <v>1352</v>
      </c>
      <c r="E13" s="20">
        <f>'2'!E24+'3'!E52</f>
        <v>1302</v>
      </c>
      <c r="F13" s="20">
        <f>'2'!F24+'3'!F52</f>
        <v>1670</v>
      </c>
      <c r="G13" s="20">
        <f>'2'!G24+'3'!G52</f>
        <v>2083</v>
      </c>
      <c r="H13" s="20">
        <f>'2'!H24+'3'!H52</f>
        <v>2165</v>
      </c>
      <c r="I13" s="20">
        <f>'2'!I24+'3'!I52</f>
        <v>1092</v>
      </c>
      <c r="J13" s="20">
        <f>'2'!J24+'3'!J52</f>
        <v>2620.8000000000002</v>
      </c>
      <c r="K13" s="34"/>
      <c r="L13" s="93">
        <f t="shared" ref="L13:R13" si="4">C13/C$10</f>
        <v>3.0281034509964812E-2</v>
      </c>
      <c r="M13" s="93">
        <f t="shared" si="4"/>
        <v>1.6261727207120519E-2</v>
      </c>
      <c r="N13" s="93">
        <f t="shared" si="4"/>
        <v>1.2646056120516332E-2</v>
      </c>
      <c r="O13" s="93">
        <f t="shared" si="4"/>
        <v>1.4616300238061895E-2</v>
      </c>
      <c r="P13" s="93">
        <f t="shared" si="4"/>
        <v>1.7732639805221891E-2</v>
      </c>
      <c r="Q13" s="93">
        <f t="shared" si="4"/>
        <v>1.7204933405384787E-2</v>
      </c>
      <c r="R13" s="93">
        <f t="shared" si="4"/>
        <v>2.3482355977033739E-2</v>
      </c>
    </row>
    <row r="14" spans="2:18" ht="14.45" customHeight="1" x14ac:dyDescent="0.25">
      <c r="B14" s="2" t="s">
        <v>65</v>
      </c>
      <c r="C14" s="20">
        <f>'2'!C25+'3'!C53</f>
        <v>34594</v>
      </c>
      <c r="D14" s="20">
        <f>'2'!D25+'3'!D53</f>
        <v>21175</v>
      </c>
      <c r="E14" s="20">
        <f>'2'!E25+'3'!E53</f>
        <v>26978</v>
      </c>
      <c r="F14" s="20">
        <f>'2'!F25+'3'!F53</f>
        <v>31225</v>
      </c>
      <c r="G14" s="20">
        <f>'2'!G25+'3'!G53</f>
        <v>29135</v>
      </c>
      <c r="H14" s="20">
        <f>'2'!H25+'3'!H53</f>
        <v>34985</v>
      </c>
      <c r="I14" s="20">
        <f>'2'!I25+'3'!I53</f>
        <v>12183</v>
      </c>
      <c r="J14" s="20">
        <f>'2'!J25+'3'!J53</f>
        <v>29239.199999999997</v>
      </c>
      <c r="K14" s="34"/>
      <c r="L14" s="93">
        <f t="shared" ref="L14:L20" si="5">C14/C$10</f>
        <v>0.27293957994729617</v>
      </c>
      <c r="M14" s="93">
        <f t="shared" ref="M14:R20" si="6">D14/D$10</f>
        <v>0.25469088284820784</v>
      </c>
      <c r="N14" s="93">
        <f t="shared" si="6"/>
        <v>0.2620317219810212</v>
      </c>
      <c r="O14" s="93">
        <f t="shared" si="6"/>
        <v>0.27328980534939085</v>
      </c>
      <c r="P14" s="93">
        <f t="shared" si="6"/>
        <v>0.24802710548494472</v>
      </c>
      <c r="Q14" s="93">
        <f t="shared" si="6"/>
        <v>0.27802059823897773</v>
      </c>
      <c r="R14" s="93">
        <f t="shared" si="6"/>
        <v>0.2619830978646539</v>
      </c>
    </row>
    <row r="15" spans="2:18" ht="14.45" customHeight="1" x14ac:dyDescent="0.25">
      <c r="B15" s="2" t="s">
        <v>67</v>
      </c>
      <c r="C15" s="20">
        <f>'3'!C54</f>
        <v>10520</v>
      </c>
      <c r="D15" s="20">
        <f>'3'!D54</f>
        <v>576</v>
      </c>
      <c r="E15" s="20">
        <f>'3'!E54</f>
        <v>1730</v>
      </c>
      <c r="F15" s="20">
        <f>'3'!F54</f>
        <v>3945</v>
      </c>
      <c r="G15" s="20">
        <f>'3'!G54</f>
        <v>4648</v>
      </c>
      <c r="H15" s="20">
        <f>'3'!H54</f>
        <v>5227</v>
      </c>
      <c r="I15" s="20">
        <f>'3'!I54</f>
        <v>2338</v>
      </c>
      <c r="J15" s="20">
        <f>'3'!J54</f>
        <v>5611.2000000000007</v>
      </c>
      <c r="K15" s="34"/>
      <c r="L15" s="93">
        <f t="shared" si="5"/>
        <v>8.3000646963217781E-2</v>
      </c>
      <c r="M15" s="93">
        <f t="shared" si="6"/>
        <v>6.9280731296608132E-3</v>
      </c>
      <c r="N15" s="93">
        <f t="shared" si="6"/>
        <v>1.6803131404372701E-2</v>
      </c>
      <c r="O15" s="93">
        <f t="shared" si="6"/>
        <v>3.4527727209074356E-2</v>
      </c>
      <c r="P15" s="93">
        <f t="shared" si="6"/>
        <v>3.9568559680591142E-2</v>
      </c>
      <c r="Q15" s="93">
        <f t="shared" si="6"/>
        <v>4.1538192568104516E-2</v>
      </c>
      <c r="R15" s="93">
        <f t="shared" si="6"/>
        <v>5.0276326258520958E-2</v>
      </c>
    </row>
    <row r="16" spans="2:18" ht="14.45" customHeight="1" x14ac:dyDescent="0.25">
      <c r="B16" s="2" t="s">
        <v>64</v>
      </c>
      <c r="C16" s="20">
        <f>'2'!C26+'3'!C55</f>
        <v>12250</v>
      </c>
      <c r="D16" s="20">
        <f>'2'!D26+'3'!D55</f>
        <v>10546</v>
      </c>
      <c r="E16" s="20">
        <f>'2'!E26+'3'!E55</f>
        <v>12314</v>
      </c>
      <c r="F16" s="20">
        <f>'2'!F26+'3'!F55</f>
        <v>11445</v>
      </c>
      <c r="G16" s="20">
        <f>'2'!G26+'3'!G55</f>
        <v>11120</v>
      </c>
      <c r="H16" s="20">
        <f>'2'!H26+'3'!H55</f>
        <v>10885</v>
      </c>
      <c r="I16" s="20">
        <f>'2'!I26+'3'!I55</f>
        <v>4469</v>
      </c>
      <c r="J16" s="20">
        <f>'2'!J26+'3'!J55</f>
        <v>10725.599999999999</v>
      </c>
      <c r="K16" s="34"/>
      <c r="L16" s="93">
        <f t="shared" si="5"/>
        <v>9.6649992899184189E-2</v>
      </c>
      <c r="M16" s="93">
        <f t="shared" si="6"/>
        <v>0.12684628337743564</v>
      </c>
      <c r="N16" s="93">
        <f t="shared" si="6"/>
        <v>0.11960332954534417</v>
      </c>
      <c r="O16" s="93">
        <f t="shared" si="6"/>
        <v>0.10016979414647809</v>
      </c>
      <c r="P16" s="93">
        <f t="shared" si="6"/>
        <v>9.4664884605889316E-2</v>
      </c>
      <c r="Q16" s="93">
        <f t="shared" si="6"/>
        <v>8.6501478114371089E-2</v>
      </c>
      <c r="R16" s="93">
        <f t="shared" si="6"/>
        <v>9.6101326796120684E-2</v>
      </c>
    </row>
    <row r="17" spans="2:18" ht="14.45" customHeight="1" x14ac:dyDescent="0.25">
      <c r="B17" s="2" t="s">
        <v>66</v>
      </c>
      <c r="C17" s="20">
        <f>'4'!C8</f>
        <v>8576</v>
      </c>
      <c r="D17" s="20">
        <f>'4'!D8</f>
        <v>6539</v>
      </c>
      <c r="E17" s="20">
        <f>'4'!E8</f>
        <v>7228</v>
      </c>
      <c r="F17" s="20">
        <f>'4'!F8</f>
        <v>8459</v>
      </c>
      <c r="G17" s="20">
        <f>'4'!G8</f>
        <v>9512</v>
      </c>
      <c r="H17" s="20">
        <f>'4'!H8</f>
        <v>11129</v>
      </c>
      <c r="I17" s="20">
        <f>'4'!I8</f>
        <v>4823</v>
      </c>
      <c r="J17" s="20">
        <f>'4'!J8</f>
        <v>11575.2</v>
      </c>
      <c r="K17" s="34"/>
      <c r="L17" s="93">
        <f t="shared" si="5"/>
        <v>6.766288482476765E-2</v>
      </c>
      <c r="M17" s="93">
        <f t="shared" si="6"/>
        <v>7.8650469088284825E-2</v>
      </c>
      <c r="N17" s="93">
        <f t="shared" si="6"/>
        <v>7.0204065775032298E-2</v>
      </c>
      <c r="O17" s="93">
        <f t="shared" si="6"/>
        <v>7.4035499229799753E-2</v>
      </c>
      <c r="P17" s="93">
        <f t="shared" si="6"/>
        <v>8.0975933666476541E-2</v>
      </c>
      <c r="Q17" s="93">
        <f t="shared" si="6"/>
        <v>8.8440509869989511E-2</v>
      </c>
      <c r="R17" s="93">
        <f t="shared" si="6"/>
        <v>0.10371373889856568</v>
      </c>
    </row>
    <row r="18" spans="2:18" ht="14.45" customHeight="1" x14ac:dyDescent="0.25">
      <c r="B18" s="2" t="s">
        <v>141</v>
      </c>
      <c r="C18" s="20">
        <f>'3'!C57</f>
        <v>2204</v>
      </c>
      <c r="D18" s="20">
        <f>'3'!D57</f>
        <v>91</v>
      </c>
      <c r="E18" s="20">
        <f>'3'!E57</f>
        <v>1187</v>
      </c>
      <c r="F18" s="20">
        <f>'3'!F57</f>
        <v>1352</v>
      </c>
      <c r="G18" s="20">
        <f>'3'!G57</f>
        <v>1760</v>
      </c>
      <c r="H18" s="20">
        <f>'3'!H57</f>
        <v>2311</v>
      </c>
      <c r="I18" s="20">
        <f>'3'!I57</f>
        <v>1051</v>
      </c>
      <c r="J18" s="20">
        <f>'3'!J57</f>
        <v>2522.3999999999996</v>
      </c>
      <c r="K18" s="34"/>
      <c r="L18" s="93">
        <f t="shared" si="5"/>
        <v>1.7389108926514445E-2</v>
      </c>
      <c r="M18" s="93">
        <f t="shared" si="6"/>
        <v>1.0945393312484966E-3</v>
      </c>
      <c r="N18" s="93">
        <f t="shared" si="6"/>
        <v>1.1529084957797916E-2</v>
      </c>
      <c r="O18" s="93">
        <f t="shared" si="6"/>
        <v>1.1833076599915978E-2</v>
      </c>
      <c r="P18" s="93">
        <f t="shared" si="6"/>
        <v>1.498293137647169E-2</v>
      </c>
      <c r="Q18" s="93">
        <f t="shared" si="6"/>
        <v>1.836517371817286E-2</v>
      </c>
      <c r="R18" s="93">
        <f t="shared" si="6"/>
        <v>2.2600692428445476E-2</v>
      </c>
    </row>
    <row r="19" spans="2:18" ht="14.45" customHeight="1" x14ac:dyDescent="0.25">
      <c r="B19" s="2" t="s">
        <v>163</v>
      </c>
      <c r="C19" s="20">
        <f>C10-(SUM(C13:C18))</f>
        <v>54764</v>
      </c>
      <c r="D19" s="20">
        <f t="shared" ref="D19:G19" si="7">D10-(SUM(D13:D18))</f>
        <v>42861</v>
      </c>
      <c r="E19" s="20">
        <f t="shared" si="7"/>
        <v>52218</v>
      </c>
      <c r="F19" s="20">
        <f t="shared" si="7"/>
        <v>56160</v>
      </c>
      <c r="G19" s="20">
        <f t="shared" si="7"/>
        <v>59209</v>
      </c>
      <c r="H19" s="20">
        <f>H10-(SUM(H13:H18))</f>
        <v>59134</v>
      </c>
      <c r="I19" s="20">
        <f>I10-(SUM(I13:I18))</f>
        <v>20547</v>
      </c>
      <c r="J19" s="20">
        <f>J10-(SUM(J13:J18))</f>
        <v>60915.999999999993</v>
      </c>
      <c r="K19" s="34"/>
      <c r="L19" s="93">
        <f t="shared" si="5"/>
        <v>0.43207675192905498</v>
      </c>
      <c r="M19" s="93">
        <f t="shared" si="6"/>
        <v>0.51552802501804185</v>
      </c>
      <c r="N19" s="93">
        <f t="shared" si="6"/>
        <v>0.50718261021591537</v>
      </c>
      <c r="O19" s="93">
        <f t="shared" si="6"/>
        <v>0.49152779722727907</v>
      </c>
      <c r="P19" s="93">
        <f t="shared" si="6"/>
        <v>0.50404794538040476</v>
      </c>
      <c r="Q19" s="93">
        <f t="shared" si="6"/>
        <v>0.46992911408499954</v>
      </c>
      <c r="R19" s="93">
        <f t="shared" si="6"/>
        <v>0.44184246177665959</v>
      </c>
    </row>
    <row r="20" spans="2:18" ht="14.45" customHeight="1" x14ac:dyDescent="0.25">
      <c r="B20" s="49" t="s">
        <v>56</v>
      </c>
      <c r="C20" s="40">
        <f>SUM(C13:C19)</f>
        <v>126746</v>
      </c>
      <c r="D20" s="40">
        <f t="shared" ref="D20:G20" si="8">SUM(D13:D19)</f>
        <v>83140</v>
      </c>
      <c r="E20" s="40">
        <f t="shared" si="8"/>
        <v>102957</v>
      </c>
      <c r="F20" s="40">
        <f t="shared" si="8"/>
        <v>114256</v>
      </c>
      <c r="G20" s="40">
        <f t="shared" si="8"/>
        <v>117467</v>
      </c>
      <c r="H20" s="40">
        <f>SUM(H13:H19)</f>
        <v>125836</v>
      </c>
      <c r="I20" s="40">
        <f t="shared" ref="I20" si="9">SUM(I13:I19)</f>
        <v>46503</v>
      </c>
      <c r="J20" s="40">
        <f>SUM(J13:J19)</f>
        <v>123210.4</v>
      </c>
      <c r="K20" s="34"/>
      <c r="L20" s="90">
        <f t="shared" si="5"/>
        <v>1</v>
      </c>
      <c r="M20" s="90">
        <f t="shared" si="6"/>
        <v>1</v>
      </c>
      <c r="N20" s="90">
        <f t="shared" si="6"/>
        <v>1</v>
      </c>
      <c r="O20" s="90">
        <f t="shared" si="6"/>
        <v>1</v>
      </c>
      <c r="P20" s="90">
        <f t="shared" si="6"/>
        <v>1</v>
      </c>
      <c r="Q20" s="90">
        <f t="shared" si="6"/>
        <v>1</v>
      </c>
      <c r="R20" s="90">
        <f t="shared" si="6"/>
        <v>1</v>
      </c>
    </row>
    <row r="21" spans="2:18" ht="8.4499999999999993" customHeight="1" x14ac:dyDescent="0.25">
      <c r="B21" s="18"/>
      <c r="I21" s="145"/>
      <c r="J21" s="145"/>
      <c r="K21" s="34"/>
      <c r="L21" s="18"/>
      <c r="M21" s="18"/>
      <c r="N21" s="18"/>
      <c r="O21" s="18"/>
      <c r="P21" s="18"/>
      <c r="Q21" s="18"/>
    </row>
    <row r="22" spans="2:18" ht="14.45" customHeight="1" x14ac:dyDescent="0.25">
      <c r="B22" s="2" t="s">
        <v>144</v>
      </c>
      <c r="C22" s="33">
        <f>'2'!C31+'3'!C61</f>
        <v>8880</v>
      </c>
      <c r="D22" s="33">
        <f>'2'!D31+'3'!D61</f>
        <v>7237</v>
      </c>
      <c r="E22" s="33">
        <f>'2'!E31+'3'!E61</f>
        <v>9146</v>
      </c>
      <c r="F22" s="33">
        <f>'2'!F31+'3'!F61</f>
        <v>8562</v>
      </c>
      <c r="G22" s="33">
        <f>'2'!G31+'3'!G61</f>
        <v>8251</v>
      </c>
      <c r="H22" s="33">
        <f>'2'!H31+'3'!H61</f>
        <v>8149</v>
      </c>
      <c r="I22" s="33">
        <f>'2'!I31+'3'!I61</f>
        <v>3260</v>
      </c>
      <c r="J22" s="33">
        <f>'2'!J31+'3'!J61</f>
        <v>7823.9999999999991</v>
      </c>
      <c r="K22" s="34"/>
      <c r="L22" s="18"/>
      <c r="M22" s="18"/>
      <c r="N22" s="18"/>
      <c r="O22" s="18"/>
      <c r="P22" s="18"/>
      <c r="Q22" s="18"/>
    </row>
    <row r="23" spans="2:18" x14ac:dyDescent="0.25">
      <c r="B23" s="51" t="s">
        <v>143</v>
      </c>
      <c r="C23" s="72">
        <f>C22/C16</f>
        <v>0.7248979591836735</v>
      </c>
      <c r="D23" s="72">
        <f t="shared" ref="D23:J23" si="10">D22/D16</f>
        <v>0.68623174663379483</v>
      </c>
      <c r="E23" s="72">
        <f t="shared" si="10"/>
        <v>0.74273184992691244</v>
      </c>
      <c r="F23" s="72">
        <f t="shared" si="10"/>
        <v>0.74809960681520316</v>
      </c>
      <c r="G23" s="72">
        <f t="shared" si="10"/>
        <v>0.74199640287769786</v>
      </c>
      <c r="H23" s="72">
        <f t="shared" si="10"/>
        <v>0.74864492420762518</v>
      </c>
      <c r="I23" s="72">
        <f t="shared" ref="I23" si="11">I22/I16</f>
        <v>0.72946968001790113</v>
      </c>
      <c r="J23" s="72">
        <f t="shared" si="10"/>
        <v>0.72946968001790113</v>
      </c>
      <c r="L23" s="18"/>
      <c r="M23" s="18"/>
      <c r="N23" s="18"/>
      <c r="O23" s="18"/>
      <c r="P23" s="18"/>
      <c r="Q23" s="18"/>
    </row>
    <row r="25" spans="2:18" x14ac:dyDescent="0.25">
      <c r="B25" s="25" t="s">
        <v>18</v>
      </c>
    </row>
    <row r="26" spans="2:18" ht="102" customHeight="1" x14ac:dyDescent="0.25">
      <c r="B26" s="105" t="s">
        <v>277</v>
      </c>
    </row>
    <row r="27" spans="2:18" x14ac:dyDescent="0.25">
      <c r="B27" s="184" t="s">
        <v>332</v>
      </c>
    </row>
    <row r="28" spans="2:18" x14ac:dyDescent="0.25">
      <c r="B28" s="184"/>
    </row>
  </sheetData>
  <sheetProtection algorithmName="SHA-512" hashValue="coIfjnq/OT0IBZTJonU30FFOdlCzxZA8+j4lTkO1Hw4ooOwwaZ9ky4stobI0nIG0kigzQxatJzSVFdp4X9ieIw==" saltValue="D4XdEpav2u/nRubnFp8C6Q==" spinCount="100000" sheet="1" objects="1" scenarios="1"/>
  <sortState xmlns:xlrd2="http://schemas.microsoft.com/office/spreadsheetml/2017/richdata2" ref="B14:F18">
    <sortCondition ref="B14:B18"/>
  </sortState>
  <mergeCells count="3">
    <mergeCell ref="B3:J3"/>
    <mergeCell ref="B27:B28"/>
    <mergeCell ref="L3:R3"/>
  </mergeCells>
  <hyperlinks>
    <hyperlink ref="D1" location="Index!A1" display="Back to Index" xr:uid="{00000000-0004-0000-0100-000000000000}"/>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B1:V44"/>
  <sheetViews>
    <sheetView showGridLines="0" zoomScaleNormal="100" workbookViewId="0">
      <pane ySplit="3" topLeftCell="A4" activePane="bottomLeft" state="frozen"/>
      <selection activeCell="F11" sqref="F11"/>
      <selection pane="bottomLeft" activeCell="D1" sqref="D1"/>
    </sheetView>
  </sheetViews>
  <sheetFormatPr defaultRowHeight="15" x14ac:dyDescent="0.25"/>
  <cols>
    <col min="1" max="1" width="3.140625" customWidth="1"/>
    <col min="2" max="2" width="41.5703125" customWidth="1"/>
    <col min="3" max="10" width="9.42578125" customWidth="1"/>
    <col min="11" max="11" width="3" customWidth="1"/>
    <col min="12" max="18" width="8.5703125" customWidth="1"/>
  </cols>
  <sheetData>
    <row r="1" spans="2:22" ht="15" customHeight="1" x14ac:dyDescent="0.25">
      <c r="D1" s="99" t="s">
        <v>3</v>
      </c>
    </row>
    <row r="2" spans="2:22" ht="24" customHeight="1" x14ac:dyDescent="0.25"/>
    <row r="3" spans="2:22" ht="15.75" x14ac:dyDescent="0.25">
      <c r="B3" s="186" t="s">
        <v>57</v>
      </c>
      <c r="C3" s="186"/>
      <c r="D3" s="186"/>
      <c r="E3" s="186"/>
      <c r="F3" s="186"/>
      <c r="G3" s="186"/>
      <c r="H3" s="186"/>
      <c r="I3" s="186"/>
      <c r="J3" s="186"/>
      <c r="L3" s="185" t="s">
        <v>140</v>
      </c>
      <c r="M3" s="185"/>
      <c r="N3" s="185"/>
      <c r="O3" s="185"/>
      <c r="P3" s="185"/>
      <c r="Q3" s="185"/>
      <c r="R3" s="185"/>
    </row>
    <row r="4" spans="2:22" ht="25.5" x14ac:dyDescent="0.25">
      <c r="B4" s="56" t="s">
        <v>95</v>
      </c>
      <c r="C4" s="15" t="s">
        <v>8</v>
      </c>
      <c r="D4" s="15" t="s">
        <v>11</v>
      </c>
      <c r="E4" s="15" t="s">
        <v>13</v>
      </c>
      <c r="F4" s="15" t="s">
        <v>14</v>
      </c>
      <c r="G4" s="15" t="s">
        <v>15</v>
      </c>
      <c r="H4" s="16" t="s">
        <v>329</v>
      </c>
      <c r="I4" s="16" t="s">
        <v>330</v>
      </c>
      <c r="J4" s="16" t="s">
        <v>331</v>
      </c>
      <c r="K4" s="18"/>
      <c r="L4" s="15" t="s">
        <v>8</v>
      </c>
      <c r="M4" s="15" t="s">
        <v>11</v>
      </c>
      <c r="N4" s="15" t="s">
        <v>13</v>
      </c>
      <c r="O4" s="15" t="s">
        <v>14</v>
      </c>
      <c r="P4" s="15" t="s">
        <v>15</v>
      </c>
      <c r="Q4" s="16" t="s">
        <v>329</v>
      </c>
      <c r="R4" s="16" t="s">
        <v>330</v>
      </c>
    </row>
    <row r="5" spans="2:22" ht="14.45" customHeight="1" x14ac:dyDescent="0.25">
      <c r="B5" s="50" t="s">
        <v>19</v>
      </c>
      <c r="C5" s="80">
        <f>C21</f>
        <v>986</v>
      </c>
      <c r="D5" s="80">
        <f t="shared" ref="D5:H5" si="0">D21</f>
        <v>739</v>
      </c>
      <c r="E5" s="80">
        <f>E21</f>
        <v>1024</v>
      </c>
      <c r="F5" s="80">
        <f t="shared" si="0"/>
        <v>970</v>
      </c>
      <c r="G5" s="80">
        <f t="shared" si="0"/>
        <v>1120</v>
      </c>
      <c r="H5" s="80">
        <f t="shared" si="0"/>
        <v>1312</v>
      </c>
      <c r="I5" s="80">
        <f>I21</f>
        <v>517</v>
      </c>
      <c r="J5" s="77">
        <f>I5/5*12</f>
        <v>1240.8000000000002</v>
      </c>
      <c r="K5" s="18"/>
      <c r="L5" s="93">
        <f t="shared" ref="L5:P5" si="1">C5/C$8</f>
        <v>0.45395948434622468</v>
      </c>
      <c r="M5" s="93">
        <f t="shared" si="1"/>
        <v>0.40896513558384062</v>
      </c>
      <c r="N5" s="93">
        <f t="shared" si="1"/>
        <v>0.48948374760994262</v>
      </c>
      <c r="O5" s="93">
        <f t="shared" si="1"/>
        <v>0.46973365617433416</v>
      </c>
      <c r="P5" s="93">
        <f t="shared" si="1"/>
        <v>0.48632218844984804</v>
      </c>
      <c r="Q5" s="93">
        <f>H5/H$8</f>
        <v>0.51330203442879496</v>
      </c>
      <c r="R5" s="93">
        <f>I5/I$8</f>
        <v>0.47128532360984504</v>
      </c>
    </row>
    <row r="6" spans="2:22" x14ac:dyDescent="0.25">
      <c r="B6" s="50" t="s">
        <v>20</v>
      </c>
      <c r="C6" s="81">
        <v>1024</v>
      </c>
      <c r="D6" s="77">
        <v>895</v>
      </c>
      <c r="E6" s="77">
        <v>833</v>
      </c>
      <c r="F6" s="77">
        <v>853</v>
      </c>
      <c r="G6" s="77">
        <v>925</v>
      </c>
      <c r="H6" s="155">
        <v>985</v>
      </c>
      <c r="I6" s="155">
        <v>458</v>
      </c>
      <c r="J6" s="77">
        <f>I6/5*12</f>
        <v>1099.1999999999998</v>
      </c>
      <c r="K6" s="18"/>
      <c r="L6" s="93">
        <f t="shared" ref="L6:L8" si="2">C6/C$8</f>
        <v>0.47145488029465932</v>
      </c>
      <c r="M6" s="93">
        <f t="shared" ref="M6:R8" si="3">D6/D$8</f>
        <v>0.4952960708356392</v>
      </c>
      <c r="N6" s="93">
        <f t="shared" si="3"/>
        <v>0.39818355640535374</v>
      </c>
      <c r="O6" s="93">
        <f t="shared" si="3"/>
        <v>0.41307506053268767</v>
      </c>
      <c r="P6" s="93">
        <f t="shared" si="3"/>
        <v>0.40165002171081199</v>
      </c>
      <c r="Q6" s="93">
        <f t="shared" si="3"/>
        <v>0.38536776212832552</v>
      </c>
      <c r="R6" s="93">
        <f>I6/I$8</f>
        <v>0.41750227894257064</v>
      </c>
    </row>
    <row r="7" spans="2:22" x14ac:dyDescent="0.25">
      <c r="B7" s="50" t="s">
        <v>68</v>
      </c>
      <c r="C7" s="80">
        <v>162</v>
      </c>
      <c r="D7" s="77">
        <v>173</v>
      </c>
      <c r="E7" s="77">
        <v>235</v>
      </c>
      <c r="F7" s="77">
        <v>242</v>
      </c>
      <c r="G7" s="77">
        <v>258</v>
      </c>
      <c r="H7" s="155">
        <v>259</v>
      </c>
      <c r="I7" s="155">
        <v>122</v>
      </c>
      <c r="J7" s="77">
        <f>I7/5*12</f>
        <v>292.79999999999995</v>
      </c>
      <c r="K7" s="18"/>
      <c r="L7" s="93">
        <f t="shared" si="2"/>
        <v>7.4585635359116026E-2</v>
      </c>
      <c r="M7" s="93">
        <f t="shared" si="3"/>
        <v>9.5738793580520204E-2</v>
      </c>
      <c r="N7" s="93">
        <f t="shared" si="3"/>
        <v>0.11233269598470363</v>
      </c>
      <c r="O7" s="93">
        <f t="shared" si="3"/>
        <v>0.1171912832929782</v>
      </c>
      <c r="P7" s="93">
        <f t="shared" si="3"/>
        <v>0.11202778983933999</v>
      </c>
      <c r="Q7" s="93">
        <f t="shared" si="3"/>
        <v>0.1013302034428795</v>
      </c>
      <c r="R7" s="93">
        <f>I7/I$8</f>
        <v>0.11121239744758432</v>
      </c>
    </row>
    <row r="8" spans="2:22" x14ac:dyDescent="0.25">
      <c r="B8" s="54" t="s">
        <v>49</v>
      </c>
      <c r="C8" s="88">
        <f>SUM(C5:C7)</f>
        <v>2172</v>
      </c>
      <c r="D8" s="79">
        <f t="shared" ref="D8:J8" si="4">SUM(D5:D7)</f>
        <v>1807</v>
      </c>
      <c r="E8" s="79">
        <f t="shared" si="4"/>
        <v>2092</v>
      </c>
      <c r="F8" s="79">
        <f t="shared" si="4"/>
        <v>2065</v>
      </c>
      <c r="G8" s="79">
        <f t="shared" si="4"/>
        <v>2303</v>
      </c>
      <c r="H8" s="156">
        <f t="shared" si="4"/>
        <v>2556</v>
      </c>
      <c r="I8" s="156">
        <f>SUM(I5:I7)</f>
        <v>1097</v>
      </c>
      <c r="J8" s="79">
        <f t="shared" si="4"/>
        <v>2632.8</v>
      </c>
      <c r="K8" s="18"/>
      <c r="L8" s="90">
        <f t="shared" si="2"/>
        <v>1</v>
      </c>
      <c r="M8" s="90">
        <f t="shared" si="3"/>
        <v>1</v>
      </c>
      <c r="N8" s="90">
        <f t="shared" si="3"/>
        <v>1</v>
      </c>
      <c r="O8" s="90">
        <f t="shared" si="3"/>
        <v>1</v>
      </c>
      <c r="P8" s="90">
        <f t="shared" si="3"/>
        <v>1</v>
      </c>
      <c r="Q8" s="90">
        <f t="shared" si="3"/>
        <v>1</v>
      </c>
      <c r="R8" s="90">
        <f t="shared" si="3"/>
        <v>1</v>
      </c>
    </row>
    <row r="9" spans="2:22" x14ac:dyDescent="0.25">
      <c r="B9" s="18"/>
      <c r="C9" s="74"/>
      <c r="D9" s="74"/>
      <c r="E9" s="74"/>
      <c r="F9" s="74"/>
      <c r="G9" s="74"/>
      <c r="H9" s="74"/>
      <c r="I9" s="74"/>
      <c r="J9" s="74"/>
      <c r="K9" s="18"/>
      <c r="L9" s="18"/>
      <c r="M9" s="18"/>
      <c r="N9" s="18"/>
      <c r="O9" s="18"/>
      <c r="P9" s="18"/>
      <c r="Q9" s="18"/>
      <c r="R9" s="18"/>
    </row>
    <row r="10" spans="2:22" ht="25.5" x14ac:dyDescent="0.25">
      <c r="B10" s="89" t="s">
        <v>146</v>
      </c>
      <c r="C10" s="15" t="s">
        <v>8</v>
      </c>
      <c r="D10" s="15" t="s">
        <v>11</v>
      </c>
      <c r="E10" s="15" t="s">
        <v>13</v>
      </c>
      <c r="F10" s="15" t="s">
        <v>14</v>
      </c>
      <c r="G10" s="15" t="s">
        <v>15</v>
      </c>
      <c r="H10" s="16" t="s">
        <v>329</v>
      </c>
      <c r="I10" s="16" t="s">
        <v>330</v>
      </c>
      <c r="J10" s="16" t="s">
        <v>331</v>
      </c>
      <c r="K10" s="18"/>
      <c r="L10" s="15" t="s">
        <v>8</v>
      </c>
      <c r="M10" s="15" t="s">
        <v>11</v>
      </c>
      <c r="N10" s="15" t="s">
        <v>13</v>
      </c>
      <c r="O10" s="15" t="s">
        <v>14</v>
      </c>
      <c r="P10" s="15" t="s">
        <v>15</v>
      </c>
      <c r="Q10" s="16" t="s">
        <v>329</v>
      </c>
      <c r="R10" s="16" t="s">
        <v>330</v>
      </c>
    </row>
    <row r="11" spans="2:22" x14ac:dyDescent="0.25">
      <c r="B11" s="51" t="s">
        <v>109</v>
      </c>
      <c r="C11" s="77">
        <v>29</v>
      </c>
      <c r="D11" s="77">
        <v>26</v>
      </c>
      <c r="E11" s="77">
        <v>18</v>
      </c>
      <c r="F11" s="77">
        <v>39</v>
      </c>
      <c r="G11" s="77">
        <v>23</v>
      </c>
      <c r="H11" s="155">
        <v>10</v>
      </c>
      <c r="I11" s="155">
        <v>1</v>
      </c>
      <c r="J11" s="77">
        <f>I11/5*12</f>
        <v>2.4000000000000004</v>
      </c>
      <c r="K11" s="18"/>
      <c r="L11" s="93">
        <f t="shared" ref="L11:R11" si="5">C11/C$21</f>
        <v>2.9411764705882353E-2</v>
      </c>
      <c r="M11" s="93">
        <f t="shared" si="5"/>
        <v>3.5182679296346414E-2</v>
      </c>
      <c r="N11" s="93">
        <f t="shared" si="5"/>
        <v>1.7578125E-2</v>
      </c>
      <c r="O11" s="93">
        <f t="shared" si="5"/>
        <v>4.0206185567010312E-2</v>
      </c>
      <c r="P11" s="93">
        <f t="shared" si="5"/>
        <v>2.0535714285714286E-2</v>
      </c>
      <c r="Q11" s="93">
        <f t="shared" si="5"/>
        <v>7.621951219512195E-3</v>
      </c>
      <c r="R11" s="93">
        <f t="shared" si="5"/>
        <v>1.9342359767891683E-3</v>
      </c>
    </row>
    <row r="12" spans="2:22" x14ac:dyDescent="0.25">
      <c r="B12" s="51" t="s">
        <v>281</v>
      </c>
      <c r="C12" s="77">
        <v>122</v>
      </c>
      <c r="D12" s="77">
        <v>119</v>
      </c>
      <c r="E12" s="77">
        <v>121</v>
      </c>
      <c r="F12" s="77">
        <v>94</v>
      </c>
      <c r="G12" s="77">
        <v>109</v>
      </c>
      <c r="H12" s="155">
        <v>132</v>
      </c>
      <c r="I12" s="155">
        <v>28</v>
      </c>
      <c r="J12" s="77">
        <f t="shared" ref="J12:J20" si="6">I12/5*12</f>
        <v>67.199999999999989</v>
      </c>
      <c r="K12" s="18"/>
      <c r="L12" s="93">
        <f t="shared" ref="L12:L21" si="7">C12/C$21</f>
        <v>0.12373225152129817</v>
      </c>
      <c r="M12" s="93">
        <f t="shared" ref="M12:M21" si="8">D12/D$21</f>
        <v>0.16102841677943167</v>
      </c>
      <c r="N12" s="93">
        <f t="shared" ref="N12:N21" si="9">E12/E$21</f>
        <v>0.1181640625</v>
      </c>
      <c r="O12" s="93">
        <f t="shared" ref="O12:O21" si="10">F12/F$21</f>
        <v>9.6907216494845363E-2</v>
      </c>
      <c r="P12" s="93">
        <f t="shared" ref="P12:P21" si="11">G12/G$21</f>
        <v>9.7321428571428573E-2</v>
      </c>
      <c r="Q12" s="93">
        <f t="shared" ref="Q12:Q21" si="12">H12/H$21</f>
        <v>0.10060975609756098</v>
      </c>
      <c r="R12" s="93">
        <f t="shared" ref="R12:R21" si="13">I12/I$21</f>
        <v>5.4158607350096713E-2</v>
      </c>
    </row>
    <row r="13" spans="2:22" x14ac:dyDescent="0.25">
      <c r="B13" s="51" t="s">
        <v>282</v>
      </c>
      <c r="C13" s="77">
        <v>104</v>
      </c>
      <c r="D13" s="77">
        <v>97</v>
      </c>
      <c r="E13" s="77">
        <v>116</v>
      </c>
      <c r="F13" s="77">
        <v>94</v>
      </c>
      <c r="G13" s="77">
        <v>97</v>
      </c>
      <c r="H13" s="155">
        <v>108</v>
      </c>
      <c r="I13" s="155">
        <v>32</v>
      </c>
      <c r="J13" s="77">
        <f t="shared" si="6"/>
        <v>76.800000000000011</v>
      </c>
      <c r="K13" s="18"/>
      <c r="L13" s="93">
        <f t="shared" si="7"/>
        <v>0.10547667342799188</v>
      </c>
      <c r="M13" s="93">
        <f t="shared" si="8"/>
        <v>0.13125845737483086</v>
      </c>
      <c r="N13" s="93">
        <f t="shared" si="9"/>
        <v>0.11328125</v>
      </c>
      <c r="O13" s="93">
        <f t="shared" si="10"/>
        <v>9.6907216494845363E-2</v>
      </c>
      <c r="P13" s="93">
        <f t="shared" si="11"/>
        <v>8.6607142857142855E-2</v>
      </c>
      <c r="Q13" s="93">
        <f t="shared" si="12"/>
        <v>8.2317073170731711E-2</v>
      </c>
      <c r="R13" s="93">
        <f>I13/I$21</f>
        <v>6.1895551257253385E-2</v>
      </c>
    </row>
    <row r="14" spans="2:22" x14ac:dyDescent="0.25">
      <c r="B14" s="51" t="s">
        <v>283</v>
      </c>
      <c r="C14" s="77">
        <v>1</v>
      </c>
      <c r="D14" s="77">
        <v>12</v>
      </c>
      <c r="E14" s="77">
        <v>4</v>
      </c>
      <c r="F14" s="77">
        <v>19</v>
      </c>
      <c r="G14" s="77">
        <v>13</v>
      </c>
      <c r="H14" s="155">
        <v>7</v>
      </c>
      <c r="I14" s="155">
        <v>0</v>
      </c>
      <c r="J14" s="77">
        <f>I14/5*12</f>
        <v>0</v>
      </c>
      <c r="K14" s="18"/>
      <c r="L14" s="93">
        <f t="shared" si="7"/>
        <v>1.0141987829614604E-3</v>
      </c>
      <c r="M14" s="93">
        <f t="shared" si="8"/>
        <v>1.6238159675236806E-2</v>
      </c>
      <c r="N14" s="93">
        <f t="shared" si="9"/>
        <v>3.90625E-3</v>
      </c>
      <c r="O14" s="93">
        <f t="shared" si="10"/>
        <v>1.9587628865979381E-2</v>
      </c>
      <c r="P14" s="93">
        <f t="shared" si="11"/>
        <v>1.1607142857142858E-2</v>
      </c>
      <c r="Q14" s="93">
        <f t="shared" si="12"/>
        <v>5.335365853658537E-3</v>
      </c>
      <c r="R14" s="93">
        <f>I14/I$21</f>
        <v>0</v>
      </c>
    </row>
    <row r="15" spans="2:22" x14ac:dyDescent="0.25">
      <c r="B15" s="51" t="s">
        <v>107</v>
      </c>
      <c r="C15" s="77">
        <v>67</v>
      </c>
      <c r="D15" s="77">
        <v>75</v>
      </c>
      <c r="E15" s="77">
        <v>103</v>
      </c>
      <c r="F15" s="77">
        <v>78</v>
      </c>
      <c r="G15" s="77">
        <v>76</v>
      </c>
      <c r="H15" s="155">
        <v>118</v>
      </c>
      <c r="I15" s="155">
        <v>47</v>
      </c>
      <c r="J15" s="77">
        <f t="shared" si="6"/>
        <v>112.80000000000001</v>
      </c>
      <c r="K15" s="18"/>
      <c r="L15" s="93">
        <f t="shared" si="7"/>
        <v>6.7951318458417856E-2</v>
      </c>
      <c r="M15" s="93">
        <f t="shared" si="8"/>
        <v>0.10148849797023005</v>
      </c>
      <c r="N15" s="93">
        <f t="shared" si="9"/>
        <v>0.1005859375</v>
      </c>
      <c r="O15" s="93">
        <f t="shared" si="10"/>
        <v>8.0412371134020624E-2</v>
      </c>
      <c r="P15" s="93">
        <f t="shared" si="11"/>
        <v>6.7857142857142852E-2</v>
      </c>
      <c r="Q15" s="93">
        <f t="shared" si="12"/>
        <v>8.9939024390243899E-2</v>
      </c>
      <c r="R15" s="93">
        <f t="shared" si="13"/>
        <v>9.0909090909090912E-2</v>
      </c>
      <c r="T15" s="23"/>
      <c r="U15" s="23"/>
      <c r="V15" s="23"/>
    </row>
    <row r="16" spans="2:22" x14ac:dyDescent="0.25">
      <c r="B16" s="51" t="s">
        <v>35</v>
      </c>
      <c r="C16" s="77">
        <v>1</v>
      </c>
      <c r="D16" s="77">
        <v>2</v>
      </c>
      <c r="E16" s="77">
        <v>1</v>
      </c>
      <c r="F16" s="77">
        <v>2</v>
      </c>
      <c r="G16" s="77">
        <v>1</v>
      </c>
      <c r="H16" s="155">
        <v>2</v>
      </c>
      <c r="I16" s="155">
        <v>0</v>
      </c>
      <c r="J16" s="77">
        <f t="shared" si="6"/>
        <v>0</v>
      </c>
      <c r="K16" s="18"/>
      <c r="L16" s="93">
        <f t="shared" si="7"/>
        <v>1.0141987829614604E-3</v>
      </c>
      <c r="M16" s="93">
        <f t="shared" si="8"/>
        <v>2.7063599458728013E-3</v>
      </c>
      <c r="N16" s="93">
        <f t="shared" si="9"/>
        <v>9.765625E-4</v>
      </c>
      <c r="O16" s="93">
        <f t="shared" si="10"/>
        <v>2.0618556701030928E-3</v>
      </c>
      <c r="P16" s="93">
        <f t="shared" si="11"/>
        <v>8.9285714285714283E-4</v>
      </c>
      <c r="Q16" s="93">
        <f t="shared" si="12"/>
        <v>1.5243902439024391E-3</v>
      </c>
      <c r="R16" s="93">
        <f t="shared" si="13"/>
        <v>0</v>
      </c>
      <c r="T16" s="23"/>
      <c r="U16" s="23"/>
      <c r="V16" s="23"/>
    </row>
    <row r="17" spans="2:22" x14ac:dyDescent="0.25">
      <c r="B17" s="51" t="s">
        <v>284</v>
      </c>
      <c r="C17" s="77">
        <v>17</v>
      </c>
      <c r="D17" s="77">
        <v>17</v>
      </c>
      <c r="E17" s="77">
        <v>12</v>
      </c>
      <c r="F17" s="77">
        <v>32</v>
      </c>
      <c r="G17" s="77">
        <v>24</v>
      </c>
      <c r="H17" s="155">
        <v>13</v>
      </c>
      <c r="I17" s="155">
        <v>8</v>
      </c>
      <c r="J17" s="77">
        <f t="shared" si="6"/>
        <v>19.200000000000003</v>
      </c>
      <c r="K17" s="18"/>
      <c r="L17" s="93">
        <f t="shared" si="7"/>
        <v>1.7241379310344827E-2</v>
      </c>
      <c r="M17" s="93">
        <f t="shared" si="8"/>
        <v>2.3004059539918808E-2</v>
      </c>
      <c r="N17" s="93">
        <f t="shared" si="9"/>
        <v>1.171875E-2</v>
      </c>
      <c r="O17" s="93">
        <f t="shared" si="10"/>
        <v>3.2989690721649485E-2</v>
      </c>
      <c r="P17" s="93">
        <f t="shared" si="11"/>
        <v>2.1428571428571429E-2</v>
      </c>
      <c r="Q17" s="93">
        <f t="shared" si="12"/>
        <v>9.9085365853658538E-3</v>
      </c>
      <c r="R17" s="93">
        <f t="shared" si="13"/>
        <v>1.5473887814313346E-2</v>
      </c>
      <c r="T17" s="23"/>
      <c r="U17" s="23"/>
      <c r="V17" s="23"/>
    </row>
    <row r="18" spans="2:22" x14ac:dyDescent="0.25">
      <c r="B18" s="51" t="s">
        <v>103</v>
      </c>
      <c r="C18" s="77">
        <v>540</v>
      </c>
      <c r="D18" s="77">
        <v>321</v>
      </c>
      <c r="E18" s="77">
        <v>545</v>
      </c>
      <c r="F18" s="77">
        <v>533</v>
      </c>
      <c r="G18" s="77">
        <v>508</v>
      </c>
      <c r="H18" s="155">
        <v>652</v>
      </c>
      <c r="I18" s="155">
        <v>273</v>
      </c>
      <c r="J18" s="77">
        <f t="shared" si="6"/>
        <v>655.20000000000005</v>
      </c>
      <c r="K18" s="18"/>
      <c r="L18" s="93">
        <f t="shared" si="7"/>
        <v>0.54766734279918861</v>
      </c>
      <c r="M18" s="93">
        <f t="shared" si="8"/>
        <v>0.43437077131258456</v>
      </c>
      <c r="N18" s="93">
        <f t="shared" si="9"/>
        <v>0.5322265625</v>
      </c>
      <c r="O18" s="93">
        <f t="shared" si="10"/>
        <v>0.54948453608247427</v>
      </c>
      <c r="P18" s="93">
        <f t="shared" si="11"/>
        <v>0.45357142857142857</v>
      </c>
      <c r="Q18" s="93">
        <f t="shared" si="12"/>
        <v>0.49695121951219512</v>
      </c>
      <c r="R18" s="93">
        <f t="shared" si="13"/>
        <v>0.52804642166344296</v>
      </c>
    </row>
    <row r="19" spans="2:22" x14ac:dyDescent="0.25">
      <c r="B19" s="51" t="s">
        <v>110</v>
      </c>
      <c r="C19" s="77">
        <v>28</v>
      </c>
      <c r="D19" s="77">
        <v>6</v>
      </c>
      <c r="E19" s="77">
        <v>42</v>
      </c>
      <c r="F19" s="77">
        <v>42</v>
      </c>
      <c r="G19" s="77">
        <v>60</v>
      </c>
      <c r="H19" s="155">
        <v>56</v>
      </c>
      <c r="I19" s="155">
        <v>26</v>
      </c>
      <c r="J19" s="77">
        <f t="shared" si="6"/>
        <v>62.400000000000006</v>
      </c>
      <c r="K19" s="18"/>
      <c r="L19" s="93">
        <f t="shared" si="7"/>
        <v>2.8397565922920892E-2</v>
      </c>
      <c r="M19" s="93">
        <f t="shared" si="8"/>
        <v>8.119079837618403E-3</v>
      </c>
      <c r="N19" s="93">
        <f t="shared" si="9"/>
        <v>4.1015625E-2</v>
      </c>
      <c r="O19" s="93">
        <f t="shared" si="10"/>
        <v>4.3298969072164947E-2</v>
      </c>
      <c r="P19" s="93">
        <f t="shared" si="11"/>
        <v>5.3571428571428568E-2</v>
      </c>
      <c r="Q19" s="93">
        <f t="shared" si="12"/>
        <v>4.2682926829268296E-2</v>
      </c>
      <c r="R19" s="93">
        <f t="shared" si="13"/>
        <v>5.0290135396518373E-2</v>
      </c>
    </row>
    <row r="20" spans="2:22" x14ac:dyDescent="0.25">
      <c r="B20" s="51" t="s">
        <v>145</v>
      </c>
      <c r="C20" s="77">
        <v>77</v>
      </c>
      <c r="D20" s="77">
        <v>64</v>
      </c>
      <c r="E20" s="77">
        <v>62</v>
      </c>
      <c r="F20" s="77">
        <v>37</v>
      </c>
      <c r="G20" s="77">
        <v>209</v>
      </c>
      <c r="H20" s="155">
        <v>214</v>
      </c>
      <c r="I20" s="155">
        <v>102</v>
      </c>
      <c r="J20" s="77">
        <f t="shared" si="6"/>
        <v>244.79999999999998</v>
      </c>
      <c r="K20" s="18"/>
      <c r="L20" s="93">
        <f t="shared" si="7"/>
        <v>7.809330628803246E-2</v>
      </c>
      <c r="M20" s="93">
        <f t="shared" si="8"/>
        <v>8.6603518267929641E-2</v>
      </c>
      <c r="N20" s="93">
        <f t="shared" si="9"/>
        <v>6.0546875E-2</v>
      </c>
      <c r="O20" s="93">
        <f t="shared" si="10"/>
        <v>3.814432989690722E-2</v>
      </c>
      <c r="P20" s="93">
        <f t="shared" si="11"/>
        <v>0.18660714285714286</v>
      </c>
      <c r="Q20" s="93">
        <f t="shared" si="12"/>
        <v>0.16310975609756098</v>
      </c>
      <c r="R20" s="93">
        <f>I20/I$21</f>
        <v>0.19729206963249515</v>
      </c>
      <c r="S20" s="23"/>
      <c r="T20" s="23"/>
      <c r="U20" s="23"/>
      <c r="V20" s="23"/>
    </row>
    <row r="21" spans="2:22" x14ac:dyDescent="0.25">
      <c r="B21" s="52" t="s">
        <v>49</v>
      </c>
      <c r="C21" s="79">
        <f>SUM(C11:C20)</f>
        <v>986</v>
      </c>
      <c r="D21" s="79">
        <f t="shared" ref="D21:I21" si="14">SUM(D11:D20)</f>
        <v>739</v>
      </c>
      <c r="E21" s="79">
        <f t="shared" si="14"/>
        <v>1024</v>
      </c>
      <c r="F21" s="79">
        <f t="shared" si="14"/>
        <v>970</v>
      </c>
      <c r="G21" s="79">
        <f t="shared" si="14"/>
        <v>1120</v>
      </c>
      <c r="H21" s="156">
        <f t="shared" si="14"/>
        <v>1312</v>
      </c>
      <c r="I21" s="156">
        <f t="shared" si="14"/>
        <v>517</v>
      </c>
      <c r="J21" s="79">
        <f>I21/5*12</f>
        <v>1240.8000000000002</v>
      </c>
      <c r="K21" s="18"/>
      <c r="L21" s="90">
        <f t="shared" si="7"/>
        <v>1</v>
      </c>
      <c r="M21" s="90">
        <f t="shared" si="8"/>
        <v>1</v>
      </c>
      <c r="N21" s="90">
        <f t="shared" si="9"/>
        <v>1</v>
      </c>
      <c r="O21" s="90">
        <f t="shared" si="10"/>
        <v>1</v>
      </c>
      <c r="P21" s="90">
        <f t="shared" si="11"/>
        <v>1</v>
      </c>
      <c r="Q21" s="90">
        <f t="shared" si="12"/>
        <v>1</v>
      </c>
      <c r="R21" s="90">
        <f t="shared" si="13"/>
        <v>1</v>
      </c>
    </row>
    <row r="22" spans="2:22" x14ac:dyDescent="0.25">
      <c r="B22" s="18"/>
      <c r="C22" s="74"/>
      <c r="D22" s="74"/>
      <c r="E22" s="74"/>
      <c r="F22" s="74"/>
      <c r="G22" s="74"/>
      <c r="H22" s="74"/>
      <c r="I22" s="74"/>
      <c r="J22" s="74"/>
      <c r="K22" s="18"/>
      <c r="L22" s="18"/>
      <c r="M22" s="18"/>
      <c r="N22" s="18"/>
      <c r="O22" s="18"/>
      <c r="P22" s="18"/>
      <c r="Q22" s="18"/>
      <c r="R22" s="18"/>
    </row>
    <row r="23" spans="2:22" ht="25.5" x14ac:dyDescent="0.25">
      <c r="B23" s="26" t="s">
        <v>162</v>
      </c>
      <c r="C23" s="15" t="s">
        <v>8</v>
      </c>
      <c r="D23" s="15" t="s">
        <v>11</v>
      </c>
      <c r="E23" s="15" t="s">
        <v>13</v>
      </c>
      <c r="F23" s="15" t="s">
        <v>14</v>
      </c>
      <c r="G23" s="15" t="s">
        <v>15</v>
      </c>
      <c r="H23" s="16" t="s">
        <v>329</v>
      </c>
      <c r="I23" s="16" t="s">
        <v>330</v>
      </c>
      <c r="J23" s="16" t="s">
        <v>331</v>
      </c>
      <c r="K23" s="18"/>
      <c r="L23" s="15" t="s">
        <v>8</v>
      </c>
      <c r="M23" s="15" t="s">
        <v>11</v>
      </c>
      <c r="N23" s="15" t="s">
        <v>13</v>
      </c>
      <c r="O23" s="15" t="s">
        <v>14</v>
      </c>
      <c r="P23" s="15" t="s">
        <v>15</v>
      </c>
      <c r="Q23" s="16" t="s">
        <v>329</v>
      </c>
      <c r="R23" s="16" t="s">
        <v>330</v>
      </c>
    </row>
    <row r="24" spans="2:22" x14ac:dyDescent="0.25">
      <c r="B24" s="2" t="s">
        <v>63</v>
      </c>
      <c r="C24" s="20">
        <v>173</v>
      </c>
      <c r="D24" s="20">
        <v>160</v>
      </c>
      <c r="E24" s="20">
        <v>166</v>
      </c>
      <c r="F24" s="20">
        <v>123</v>
      </c>
      <c r="G24" s="20">
        <v>113</v>
      </c>
      <c r="H24" s="157">
        <v>127</v>
      </c>
      <c r="I24" s="157">
        <v>45</v>
      </c>
      <c r="J24" s="77">
        <f>I24/5*12</f>
        <v>108</v>
      </c>
      <c r="K24" s="18"/>
      <c r="L24" s="93">
        <f>C24/C$29</f>
        <v>0.17545638945233266</v>
      </c>
      <c r="M24" s="93">
        <f t="shared" ref="L24:P29" si="15">D24/D$29</f>
        <v>0.21650879566982409</v>
      </c>
      <c r="N24" s="93">
        <f t="shared" si="15"/>
        <v>0.162109375</v>
      </c>
      <c r="O24" s="93">
        <f t="shared" si="15"/>
        <v>0.1268041237113402</v>
      </c>
      <c r="P24" s="93">
        <f t="shared" si="15"/>
        <v>0.10089285714285715</v>
      </c>
      <c r="Q24" s="93">
        <f t="shared" ref="Q24:R29" si="16">H24/H$29</f>
        <v>9.6798780487804881E-2</v>
      </c>
      <c r="R24" s="93">
        <f>I24/I$29</f>
        <v>8.7040618955512572E-2</v>
      </c>
    </row>
    <row r="25" spans="2:22" x14ac:dyDescent="0.25">
      <c r="B25" s="2" t="s">
        <v>65</v>
      </c>
      <c r="C25" s="38">
        <v>1</v>
      </c>
      <c r="D25" s="38">
        <v>12</v>
      </c>
      <c r="E25" s="38">
        <v>4</v>
      </c>
      <c r="F25" s="38">
        <v>19</v>
      </c>
      <c r="G25" s="38">
        <v>16</v>
      </c>
      <c r="H25" s="158">
        <v>8</v>
      </c>
      <c r="I25" s="158">
        <v>0</v>
      </c>
      <c r="J25" s="77">
        <f t="shared" ref="J25:J28" si="17">I25/5*12</f>
        <v>0</v>
      </c>
      <c r="K25" s="18"/>
      <c r="L25" s="93">
        <f t="shared" si="15"/>
        <v>1.0141987829614604E-3</v>
      </c>
      <c r="M25" s="93">
        <f t="shared" si="15"/>
        <v>1.6238159675236806E-2</v>
      </c>
      <c r="N25" s="93">
        <f t="shared" si="15"/>
        <v>3.90625E-3</v>
      </c>
      <c r="O25" s="93">
        <f t="shared" si="15"/>
        <v>1.9587628865979381E-2</v>
      </c>
      <c r="P25" s="93">
        <f t="shared" si="15"/>
        <v>1.4285714285714285E-2</v>
      </c>
      <c r="Q25" s="93">
        <f t="shared" si="16"/>
        <v>6.0975609756097563E-3</v>
      </c>
      <c r="R25" s="93">
        <f t="shared" si="16"/>
        <v>0</v>
      </c>
    </row>
    <row r="26" spans="2:22" x14ac:dyDescent="0.25">
      <c r="B26" s="2" t="s">
        <v>64</v>
      </c>
      <c r="C26" s="20">
        <v>85</v>
      </c>
      <c r="D26" s="20">
        <v>94</v>
      </c>
      <c r="E26" s="20">
        <v>116</v>
      </c>
      <c r="F26" s="20">
        <v>112</v>
      </c>
      <c r="G26" s="20">
        <v>101</v>
      </c>
      <c r="H26" s="157">
        <v>133</v>
      </c>
      <c r="I26" s="157">
        <v>55</v>
      </c>
      <c r="J26" s="77">
        <f t="shared" si="17"/>
        <v>132</v>
      </c>
      <c r="K26" s="18"/>
      <c r="L26" s="93">
        <f t="shared" si="15"/>
        <v>8.6206896551724144E-2</v>
      </c>
      <c r="M26" s="93">
        <f t="shared" si="15"/>
        <v>0.12719891745602166</v>
      </c>
      <c r="N26" s="93">
        <f t="shared" si="15"/>
        <v>0.11328125</v>
      </c>
      <c r="O26" s="93">
        <f t="shared" si="15"/>
        <v>0.1154639175257732</v>
      </c>
      <c r="P26" s="93">
        <f t="shared" si="15"/>
        <v>9.0178571428571427E-2</v>
      </c>
      <c r="Q26" s="93">
        <f t="shared" si="16"/>
        <v>0.1013719512195122</v>
      </c>
      <c r="R26" s="93">
        <f t="shared" si="16"/>
        <v>0.10638297872340426</v>
      </c>
    </row>
    <row r="27" spans="2:22" x14ac:dyDescent="0.25">
      <c r="B27" s="2" t="s">
        <v>66</v>
      </c>
      <c r="C27" s="20">
        <v>540</v>
      </c>
      <c r="D27" s="20">
        <v>321</v>
      </c>
      <c r="E27" s="20">
        <v>370</v>
      </c>
      <c r="F27" s="20">
        <v>548</v>
      </c>
      <c r="G27" s="20">
        <v>508</v>
      </c>
      <c r="H27" s="157">
        <v>652</v>
      </c>
      <c r="I27" s="157">
        <v>273</v>
      </c>
      <c r="J27" s="77">
        <f t="shared" si="17"/>
        <v>655.20000000000005</v>
      </c>
      <c r="K27" s="18"/>
      <c r="L27" s="93">
        <f t="shared" si="15"/>
        <v>0.54766734279918861</v>
      </c>
      <c r="M27" s="93">
        <f t="shared" si="15"/>
        <v>0.43437077131258456</v>
      </c>
      <c r="N27" s="93">
        <f t="shared" si="15"/>
        <v>0.361328125</v>
      </c>
      <c r="O27" s="93">
        <f t="shared" si="15"/>
        <v>0.56494845360824741</v>
      </c>
      <c r="P27" s="93">
        <f t="shared" si="15"/>
        <v>0.45357142857142857</v>
      </c>
      <c r="Q27" s="93">
        <f t="shared" si="16"/>
        <v>0.49695121951219512</v>
      </c>
      <c r="R27" s="93">
        <f t="shared" si="16"/>
        <v>0.52804642166344296</v>
      </c>
    </row>
    <row r="28" spans="2:22" x14ac:dyDescent="0.25">
      <c r="B28" s="2" t="s">
        <v>163</v>
      </c>
      <c r="C28" s="20">
        <f>C21-(SUM(C24:C27))</f>
        <v>187</v>
      </c>
      <c r="D28" s="20">
        <f t="shared" ref="D28:I28" si="18">D21-(SUM(D24:D27))</f>
        <v>152</v>
      </c>
      <c r="E28" s="20">
        <f t="shared" si="18"/>
        <v>368</v>
      </c>
      <c r="F28" s="20">
        <f t="shared" si="18"/>
        <v>168</v>
      </c>
      <c r="G28" s="20">
        <f t="shared" si="18"/>
        <v>382</v>
      </c>
      <c r="H28" s="157">
        <f t="shared" si="18"/>
        <v>392</v>
      </c>
      <c r="I28" s="157">
        <f t="shared" si="18"/>
        <v>144</v>
      </c>
      <c r="J28" s="77">
        <f t="shared" si="17"/>
        <v>345.6</v>
      </c>
      <c r="K28" s="18"/>
      <c r="L28" s="93">
        <f t="shared" si="15"/>
        <v>0.18965517241379309</v>
      </c>
      <c r="M28" s="93">
        <f t="shared" si="15"/>
        <v>0.20568335588633288</v>
      </c>
      <c r="N28" s="93">
        <f t="shared" si="15"/>
        <v>0.359375</v>
      </c>
      <c r="O28" s="93">
        <f t="shared" si="15"/>
        <v>0.17319587628865979</v>
      </c>
      <c r="P28" s="93">
        <f t="shared" si="15"/>
        <v>0.34107142857142858</v>
      </c>
      <c r="Q28" s="93">
        <f t="shared" si="16"/>
        <v>0.29878048780487804</v>
      </c>
      <c r="R28" s="93">
        <f t="shared" si="16"/>
        <v>0.27852998065764023</v>
      </c>
    </row>
    <row r="29" spans="2:22" x14ac:dyDescent="0.25">
      <c r="B29" s="49" t="s">
        <v>56</v>
      </c>
      <c r="C29" s="40">
        <f>SUM(C24:C28)</f>
        <v>986</v>
      </c>
      <c r="D29" s="40">
        <f t="shared" ref="D29:J29" si="19">SUM(D24:D28)</f>
        <v>739</v>
      </c>
      <c r="E29" s="40">
        <f t="shared" si="19"/>
        <v>1024</v>
      </c>
      <c r="F29" s="40">
        <f t="shared" si="19"/>
        <v>970</v>
      </c>
      <c r="G29" s="40">
        <f t="shared" si="19"/>
        <v>1120</v>
      </c>
      <c r="H29" s="150">
        <f t="shared" si="19"/>
        <v>1312</v>
      </c>
      <c r="I29" s="150">
        <f t="shared" si="19"/>
        <v>517</v>
      </c>
      <c r="J29" s="40">
        <f t="shared" si="19"/>
        <v>1240.8000000000002</v>
      </c>
      <c r="K29" s="18"/>
      <c r="L29" s="90">
        <f t="shared" si="15"/>
        <v>1</v>
      </c>
      <c r="M29" s="90">
        <f t="shared" si="15"/>
        <v>1</v>
      </c>
      <c r="N29" s="90">
        <f t="shared" si="15"/>
        <v>1</v>
      </c>
      <c r="O29" s="90">
        <f t="shared" si="15"/>
        <v>1</v>
      </c>
      <c r="P29" s="90">
        <f t="shared" si="15"/>
        <v>1</v>
      </c>
      <c r="Q29" s="90">
        <f t="shared" si="16"/>
        <v>1</v>
      </c>
      <c r="R29" s="90">
        <f t="shared" si="16"/>
        <v>1</v>
      </c>
    </row>
    <row r="30" spans="2:22" x14ac:dyDescent="0.25">
      <c r="B30" s="18"/>
      <c r="C30" s="74"/>
      <c r="D30" s="74"/>
      <c r="E30" s="74"/>
      <c r="F30" s="74"/>
      <c r="G30" s="74"/>
      <c r="H30" s="74"/>
      <c r="I30" s="74"/>
      <c r="J30" s="74"/>
      <c r="K30" s="18"/>
      <c r="L30" s="18"/>
      <c r="M30" s="18"/>
      <c r="N30" s="18"/>
      <c r="O30" s="18"/>
      <c r="P30" s="18"/>
    </row>
    <row r="31" spans="2:22" x14ac:dyDescent="0.25">
      <c r="B31" s="2" t="s">
        <v>144</v>
      </c>
      <c r="C31" s="75">
        <f>SUM(C15+C16)</f>
        <v>68</v>
      </c>
      <c r="D31" s="75">
        <f t="shared" ref="D31:I31" si="20">SUM(D15+D16)</f>
        <v>77</v>
      </c>
      <c r="E31" s="75">
        <f t="shared" si="20"/>
        <v>104</v>
      </c>
      <c r="F31" s="75">
        <f t="shared" si="20"/>
        <v>80</v>
      </c>
      <c r="G31" s="75">
        <f t="shared" si="20"/>
        <v>77</v>
      </c>
      <c r="H31" s="75">
        <f>SUM(H15+H16)</f>
        <v>120</v>
      </c>
      <c r="I31" s="75">
        <f t="shared" si="20"/>
        <v>47</v>
      </c>
      <c r="J31" s="75">
        <f>SUM(J15+J16)</f>
        <v>112.80000000000001</v>
      </c>
      <c r="K31" s="18"/>
      <c r="L31" s="18"/>
      <c r="M31" s="18"/>
      <c r="N31" s="18"/>
      <c r="O31" s="18"/>
      <c r="P31" s="18"/>
    </row>
    <row r="32" spans="2:22" x14ac:dyDescent="0.25">
      <c r="B32" s="51" t="s">
        <v>143</v>
      </c>
      <c r="C32" s="72">
        <f>C31/C26</f>
        <v>0.8</v>
      </c>
      <c r="D32" s="72">
        <f t="shared" ref="D32:G32" si="21">D31/D26</f>
        <v>0.81914893617021278</v>
      </c>
      <c r="E32" s="72">
        <f t="shared" si="21"/>
        <v>0.89655172413793105</v>
      </c>
      <c r="F32" s="72">
        <f t="shared" si="21"/>
        <v>0.7142857142857143</v>
      </c>
      <c r="G32" s="72">
        <f t="shared" si="21"/>
        <v>0.76237623762376239</v>
      </c>
      <c r="H32" s="72">
        <f>H31/H26</f>
        <v>0.90225563909774431</v>
      </c>
      <c r="I32" s="72">
        <f t="shared" ref="I32:J32" si="22">I31/I26</f>
        <v>0.8545454545454545</v>
      </c>
      <c r="J32" s="72">
        <f t="shared" si="22"/>
        <v>0.85454545454545461</v>
      </c>
      <c r="K32" s="18"/>
      <c r="L32" s="18"/>
      <c r="M32" s="18"/>
      <c r="N32" s="18"/>
      <c r="O32" s="18"/>
      <c r="P32" s="18"/>
    </row>
    <row r="33" spans="2:16" x14ac:dyDescent="0.25">
      <c r="B33" s="18"/>
      <c r="C33" s="18"/>
      <c r="D33" s="18"/>
      <c r="E33" s="18"/>
      <c r="F33" s="18"/>
      <c r="G33" s="18"/>
      <c r="H33" s="18"/>
      <c r="I33" s="18"/>
      <c r="J33" s="18"/>
      <c r="K33" s="18"/>
      <c r="L33" s="18"/>
      <c r="M33" s="18"/>
      <c r="N33" s="18"/>
      <c r="O33" s="18"/>
      <c r="P33" s="18"/>
    </row>
    <row r="34" spans="2:16" x14ac:dyDescent="0.25">
      <c r="B34" s="25" t="s">
        <v>18</v>
      </c>
      <c r="C34" s="18"/>
      <c r="D34" s="18"/>
      <c r="E34" s="18"/>
      <c r="F34" s="18"/>
      <c r="G34" s="18"/>
      <c r="H34" s="18"/>
      <c r="I34" s="18"/>
      <c r="J34" s="18"/>
      <c r="K34" s="18"/>
      <c r="L34" s="18"/>
      <c r="M34" s="18"/>
      <c r="N34" s="18"/>
      <c r="O34" s="18"/>
      <c r="P34" s="18"/>
    </row>
    <row r="35" spans="2:16" ht="93" customHeight="1" x14ac:dyDescent="0.25">
      <c r="B35" s="105" t="s">
        <v>277</v>
      </c>
      <c r="C35" s="18"/>
      <c r="D35" s="18"/>
      <c r="E35" s="18"/>
      <c r="F35" s="18"/>
      <c r="G35" s="18"/>
      <c r="H35" s="18"/>
      <c r="I35" s="18"/>
      <c r="J35" s="18"/>
      <c r="K35" s="18"/>
      <c r="L35" s="18"/>
      <c r="M35" s="18"/>
      <c r="N35" s="18"/>
      <c r="O35" s="18"/>
      <c r="P35" s="18"/>
    </row>
    <row r="36" spans="2:16" ht="15" customHeight="1" x14ac:dyDescent="0.25">
      <c r="B36" s="184" t="s">
        <v>332</v>
      </c>
      <c r="C36" s="18"/>
      <c r="D36" s="18"/>
      <c r="E36" s="18"/>
      <c r="F36" s="18"/>
      <c r="G36" s="18"/>
      <c r="H36" s="18"/>
      <c r="I36" s="18"/>
      <c r="J36" s="18"/>
      <c r="K36" s="106"/>
      <c r="L36" s="106"/>
      <c r="M36" s="18"/>
      <c r="N36" s="18"/>
      <c r="O36" s="18"/>
      <c r="P36" s="18"/>
    </row>
    <row r="37" spans="2:16" x14ac:dyDescent="0.25">
      <c r="B37" s="184"/>
      <c r="C37" s="18"/>
      <c r="D37" s="18"/>
      <c r="E37" s="18"/>
      <c r="F37" s="18"/>
      <c r="G37" s="18"/>
      <c r="H37" s="18"/>
      <c r="I37" s="18"/>
      <c r="J37" s="18"/>
      <c r="K37" s="18"/>
      <c r="L37" s="18"/>
      <c r="M37" s="18"/>
      <c r="N37" s="18"/>
      <c r="O37" s="18"/>
      <c r="P37" s="18"/>
    </row>
    <row r="38" spans="2:16" x14ac:dyDescent="0.25">
      <c r="B38" t="s">
        <v>0</v>
      </c>
      <c r="M38" s="18"/>
    </row>
    <row r="39" spans="2:16" x14ac:dyDescent="0.25">
      <c r="M39" s="18"/>
    </row>
    <row r="40" spans="2:16" x14ac:dyDescent="0.25">
      <c r="M40" s="18"/>
    </row>
    <row r="41" spans="2:16" x14ac:dyDescent="0.25">
      <c r="M41" s="18"/>
    </row>
    <row r="42" spans="2:16" x14ac:dyDescent="0.25">
      <c r="M42" s="18"/>
    </row>
    <row r="43" spans="2:16" x14ac:dyDescent="0.25">
      <c r="K43" s="18"/>
      <c r="L43" s="18"/>
      <c r="M43" s="18"/>
    </row>
    <row r="44" spans="2:16" x14ac:dyDescent="0.25">
      <c r="K44" s="18"/>
      <c r="L44" s="18"/>
      <c r="M44" s="18"/>
    </row>
  </sheetData>
  <sheetProtection algorithmName="SHA-512" hashValue="b7EItmpruDEybAiP9ecRGmc27dJQEbWF1cWCPvzbYd0q1lQgOhGfObOn2fLzdoF192HCgYpf6EeCBknAgTOyzw==" saltValue="pnWxscKnOf6DOUw1Btz8OQ==" spinCount="100000" sheet="1" objects="1" scenarios="1"/>
  <mergeCells count="3">
    <mergeCell ref="B3:J3"/>
    <mergeCell ref="B36:B37"/>
    <mergeCell ref="L3:R3"/>
  </mergeCells>
  <hyperlinks>
    <hyperlink ref="D1" location="Index!A1" display="Back to Index" xr:uid="{00000000-0004-0000-0200-000000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X71"/>
  <sheetViews>
    <sheetView showGridLines="0" zoomScaleNormal="100" workbookViewId="0">
      <pane ySplit="3" topLeftCell="A4" activePane="bottomLeft" state="frozen"/>
      <selection activeCell="F11" sqref="F11"/>
      <selection pane="bottomLeft" activeCell="D1" sqref="D1"/>
    </sheetView>
  </sheetViews>
  <sheetFormatPr defaultRowHeight="15" x14ac:dyDescent="0.25"/>
  <cols>
    <col min="1" max="1" width="3.5703125" customWidth="1"/>
    <col min="2" max="2" width="41.5703125" customWidth="1"/>
    <col min="3" max="10" width="9.42578125" customWidth="1"/>
    <col min="11" max="11" width="2.42578125" customWidth="1"/>
    <col min="12" max="17" width="7.85546875" customWidth="1"/>
    <col min="24" max="24" width="36.85546875" customWidth="1"/>
    <col min="25" max="25" width="22" customWidth="1"/>
  </cols>
  <sheetData>
    <row r="1" spans="2:18" ht="15" customHeight="1" x14ac:dyDescent="0.25">
      <c r="D1" s="99" t="s">
        <v>3</v>
      </c>
    </row>
    <row r="2" spans="2:18" ht="27.6" customHeight="1" x14ac:dyDescent="0.25">
      <c r="B2" s="17"/>
    </row>
    <row r="3" spans="2:18" ht="21.6" customHeight="1" x14ac:dyDescent="0.25">
      <c r="B3" s="186" t="s">
        <v>58</v>
      </c>
      <c r="C3" s="186"/>
      <c r="D3" s="186"/>
      <c r="E3" s="186"/>
      <c r="F3" s="186"/>
      <c r="G3" s="186"/>
      <c r="H3" s="186"/>
      <c r="I3" s="186"/>
      <c r="J3" s="186"/>
      <c r="L3" s="185" t="s">
        <v>140</v>
      </c>
      <c r="M3" s="185"/>
      <c r="N3" s="185"/>
      <c r="O3" s="185"/>
      <c r="P3" s="185"/>
      <c r="Q3" s="185"/>
      <c r="R3" s="185"/>
    </row>
    <row r="4" spans="2:18" ht="23.45" customHeight="1" x14ac:dyDescent="0.25">
      <c r="B4" s="55" t="s">
        <v>96</v>
      </c>
      <c r="C4" s="15" t="s">
        <v>8</v>
      </c>
      <c r="D4" s="15" t="s">
        <v>11</v>
      </c>
      <c r="E4" s="15" t="s">
        <v>13</v>
      </c>
      <c r="F4" s="15" t="s">
        <v>14</v>
      </c>
      <c r="G4" s="15" t="s">
        <v>15</v>
      </c>
      <c r="H4" s="15" t="s">
        <v>329</v>
      </c>
      <c r="I4" s="16" t="s">
        <v>330</v>
      </c>
      <c r="J4" s="16" t="s">
        <v>331</v>
      </c>
      <c r="K4" s="18"/>
      <c r="L4" s="15" t="s">
        <v>8</v>
      </c>
      <c r="M4" s="15" t="s">
        <v>11</v>
      </c>
      <c r="N4" s="15" t="s">
        <v>13</v>
      </c>
      <c r="O4" s="15" t="s">
        <v>14</v>
      </c>
      <c r="P4" s="15" t="s">
        <v>15</v>
      </c>
      <c r="Q4" s="16" t="s">
        <v>329</v>
      </c>
      <c r="R4" s="16" t="s">
        <v>330</v>
      </c>
    </row>
    <row r="5" spans="2:18" ht="14.45" customHeight="1" x14ac:dyDescent="0.25">
      <c r="B5" s="53" t="s">
        <v>54</v>
      </c>
      <c r="C5" s="76">
        <v>23089</v>
      </c>
      <c r="D5" s="76">
        <v>18091</v>
      </c>
      <c r="E5" s="76">
        <v>21136</v>
      </c>
      <c r="F5" s="76">
        <v>21344</v>
      </c>
      <c r="G5" s="77">
        <v>20866</v>
      </c>
      <c r="H5" s="155">
        <v>21398</v>
      </c>
      <c r="I5" s="155">
        <v>8979</v>
      </c>
      <c r="J5" s="77">
        <f>I5/5*12</f>
        <v>21549.599999999999</v>
      </c>
      <c r="K5" s="34"/>
      <c r="L5" s="93">
        <f t="shared" ref="L5:R6" si="0">C5/C$9</f>
        <v>0.23795978521885208</v>
      </c>
      <c r="M5" s="93">
        <f t="shared" si="0"/>
        <v>0.32854496585791082</v>
      </c>
      <c r="N5" s="93">
        <f t="shared" si="0"/>
        <v>0.30044919542844145</v>
      </c>
      <c r="O5" s="93">
        <f t="shared" si="0"/>
        <v>0.26778074698583565</v>
      </c>
      <c r="P5" s="93">
        <f t="shared" si="0"/>
        <v>0.26052214300875232</v>
      </c>
      <c r="Q5" s="93">
        <f t="shared" si="0"/>
        <v>0.2452408513174332</v>
      </c>
      <c r="R5" s="93">
        <f>I5/I$9</f>
        <v>0.25834388307054895</v>
      </c>
    </row>
    <row r="6" spans="2:18" ht="14.45" customHeight="1" x14ac:dyDescent="0.25">
      <c r="B6" s="53" t="s">
        <v>55</v>
      </c>
      <c r="C6" s="76">
        <v>13579</v>
      </c>
      <c r="D6" s="76">
        <v>2136</v>
      </c>
      <c r="E6" s="76">
        <v>3648</v>
      </c>
      <c r="F6" s="76">
        <v>6286</v>
      </c>
      <c r="G6" s="77">
        <v>7250</v>
      </c>
      <c r="H6" s="155">
        <v>7902</v>
      </c>
      <c r="I6" s="155">
        <v>3504</v>
      </c>
      <c r="J6" s="77">
        <f>I6/5*12</f>
        <v>8409.5999999999985</v>
      </c>
      <c r="K6" s="18"/>
      <c r="L6" s="93">
        <f t="shared" si="0"/>
        <v>0.13994785064259138</v>
      </c>
      <c r="M6" s="93">
        <f t="shared" si="0"/>
        <v>3.8791224756646814E-2</v>
      </c>
      <c r="N6" s="93">
        <f t="shared" si="0"/>
        <v>5.1856484903621991E-2</v>
      </c>
      <c r="O6" s="93">
        <f t="shared" si="0"/>
        <v>7.8863838809640305E-2</v>
      </c>
      <c r="P6" s="93">
        <f t="shared" si="0"/>
        <v>9.0519770766483959E-2</v>
      </c>
      <c r="Q6" s="93">
        <f t="shared" si="0"/>
        <v>9.0564221287520202E-2</v>
      </c>
      <c r="R6" s="93">
        <f t="shared" si="0"/>
        <v>0.10081712510070204</v>
      </c>
    </row>
    <row r="7" spans="2:18" ht="14.45" customHeight="1" x14ac:dyDescent="0.25">
      <c r="B7" s="53" t="s">
        <v>104</v>
      </c>
      <c r="C7" s="76">
        <v>32374</v>
      </c>
      <c r="D7" s="76">
        <v>18366</v>
      </c>
      <c r="E7" s="76">
        <v>23275</v>
      </c>
      <c r="F7" s="76">
        <v>27030</v>
      </c>
      <c r="G7" s="77">
        <v>25129</v>
      </c>
      <c r="H7" s="155">
        <v>29962</v>
      </c>
      <c r="I7" s="155">
        <v>10042</v>
      </c>
      <c r="J7" s="77">
        <f>I7/5*12</f>
        <v>24100.800000000003</v>
      </c>
      <c r="K7" s="18"/>
      <c r="L7" s="93">
        <f t="shared" ref="L7:L9" si="1">C7/C$9</f>
        <v>0.33365282544393943</v>
      </c>
      <c r="M7" s="93">
        <f t="shared" ref="M7:R9" si="2">D7/D$9</f>
        <v>0.3335391544384716</v>
      </c>
      <c r="N7" s="93">
        <f t="shared" si="2"/>
        <v>0.33085517711946322</v>
      </c>
      <c r="O7" s="93">
        <f t="shared" si="2"/>
        <v>0.33911701607136135</v>
      </c>
      <c r="P7" s="93">
        <f t="shared" si="2"/>
        <v>0.31374776821944489</v>
      </c>
      <c r="Q7" s="93">
        <f t="shared" si="2"/>
        <v>0.34339220427950901</v>
      </c>
      <c r="R7" s="93">
        <f>I7/I$9</f>
        <v>0.28892853032569915</v>
      </c>
    </row>
    <row r="8" spans="2:18" ht="14.45" customHeight="1" x14ac:dyDescent="0.25">
      <c r="B8" s="53" t="s">
        <v>53</v>
      </c>
      <c r="C8" s="76">
        <v>27987</v>
      </c>
      <c r="D8" s="76">
        <v>16471</v>
      </c>
      <c r="E8" s="76">
        <v>22289</v>
      </c>
      <c r="F8" s="76">
        <v>25047</v>
      </c>
      <c r="G8" s="77">
        <v>26848</v>
      </c>
      <c r="H8" s="155">
        <v>27991</v>
      </c>
      <c r="I8" s="155">
        <v>12231</v>
      </c>
      <c r="J8" s="77">
        <f>I8/5*12</f>
        <v>29354.399999999998</v>
      </c>
      <c r="K8" s="18"/>
      <c r="L8" s="93">
        <f t="shared" si="1"/>
        <v>0.28843953869461708</v>
      </c>
      <c r="M8" s="93">
        <f t="shared" si="2"/>
        <v>0.29912465494697082</v>
      </c>
      <c r="N8" s="93">
        <f t="shared" si="2"/>
        <v>0.31683914254847328</v>
      </c>
      <c r="O8" s="93">
        <f t="shared" si="2"/>
        <v>0.31423839813316273</v>
      </c>
      <c r="P8" s="93">
        <f t="shared" si="2"/>
        <v>0.33521031800531881</v>
      </c>
      <c r="Q8" s="93">
        <f t="shared" si="2"/>
        <v>0.32080272311553759</v>
      </c>
      <c r="R8" s="93">
        <f>I8/I$9</f>
        <v>0.35191046150304983</v>
      </c>
    </row>
    <row r="9" spans="2:18" ht="14.45" customHeight="1" x14ac:dyDescent="0.25">
      <c r="B9" s="54" t="s">
        <v>49</v>
      </c>
      <c r="C9" s="78">
        <f>SUM(C5:C8)</f>
        <v>97029</v>
      </c>
      <c r="D9" s="78">
        <f t="shared" ref="D9:I9" si="3">SUM(D5:D8)</f>
        <v>55064</v>
      </c>
      <c r="E9" s="78">
        <f t="shared" si="3"/>
        <v>70348</v>
      </c>
      <c r="F9" s="78">
        <f t="shared" si="3"/>
        <v>79707</v>
      </c>
      <c r="G9" s="78">
        <f t="shared" si="3"/>
        <v>80093</v>
      </c>
      <c r="H9" s="156">
        <f t="shared" si="3"/>
        <v>87253</v>
      </c>
      <c r="I9" s="156">
        <f t="shared" si="3"/>
        <v>34756</v>
      </c>
      <c r="J9" s="79">
        <f>I9/5*12</f>
        <v>83414.399999999994</v>
      </c>
      <c r="K9" s="18"/>
      <c r="L9" s="90">
        <f t="shared" si="1"/>
        <v>1</v>
      </c>
      <c r="M9" s="90">
        <f t="shared" si="2"/>
        <v>1</v>
      </c>
      <c r="N9" s="90">
        <f t="shared" si="2"/>
        <v>1</v>
      </c>
      <c r="O9" s="90">
        <f t="shared" si="2"/>
        <v>1</v>
      </c>
      <c r="P9" s="90">
        <f t="shared" si="2"/>
        <v>1</v>
      </c>
      <c r="Q9" s="90">
        <f t="shared" si="2"/>
        <v>1</v>
      </c>
      <c r="R9" s="90">
        <f t="shared" si="2"/>
        <v>1</v>
      </c>
    </row>
    <row r="10" spans="2:18" x14ac:dyDescent="0.25">
      <c r="B10" s="18"/>
      <c r="C10" s="18"/>
      <c r="D10" s="18"/>
      <c r="E10" s="18"/>
      <c r="F10" s="18"/>
      <c r="G10" s="18"/>
      <c r="H10" s="18"/>
      <c r="I10" s="18"/>
      <c r="J10" s="18"/>
      <c r="K10" s="18"/>
      <c r="L10" s="18"/>
      <c r="M10" s="18"/>
      <c r="N10" s="18"/>
      <c r="O10" s="18"/>
      <c r="P10" s="18"/>
      <c r="Q10" s="18"/>
    </row>
    <row r="11" spans="2:18" ht="24" customHeight="1" x14ac:dyDescent="0.25">
      <c r="B11" s="55" t="s">
        <v>147</v>
      </c>
      <c r="C11" s="15" t="s">
        <v>8</v>
      </c>
      <c r="D11" s="15" t="s">
        <v>11</v>
      </c>
      <c r="E11" s="15" t="s">
        <v>13</v>
      </c>
      <c r="F11" s="15" t="s">
        <v>14</v>
      </c>
      <c r="G11" s="15" t="s">
        <v>15</v>
      </c>
      <c r="H11" s="15" t="s">
        <v>329</v>
      </c>
      <c r="I11" s="16" t="s">
        <v>330</v>
      </c>
      <c r="J11" s="16" t="s">
        <v>331</v>
      </c>
      <c r="K11" s="18"/>
      <c r="L11" s="15" t="s">
        <v>8</v>
      </c>
      <c r="M11" s="15" t="s">
        <v>11</v>
      </c>
      <c r="N11" s="15" t="s">
        <v>13</v>
      </c>
      <c r="O11" s="15" t="s">
        <v>14</v>
      </c>
      <c r="P11" s="15" t="s">
        <v>15</v>
      </c>
      <c r="Q11" s="16" t="s">
        <v>329</v>
      </c>
      <c r="R11" s="16" t="s">
        <v>330</v>
      </c>
    </row>
    <row r="12" spans="2:18" x14ac:dyDescent="0.25">
      <c r="B12" s="51" t="s">
        <v>24</v>
      </c>
      <c r="C12" s="76">
        <v>465</v>
      </c>
      <c r="D12" s="76">
        <v>324</v>
      </c>
      <c r="E12" s="76">
        <v>452</v>
      </c>
      <c r="F12" s="76">
        <v>509</v>
      </c>
      <c r="G12" s="77">
        <v>479</v>
      </c>
      <c r="H12" s="155">
        <v>475</v>
      </c>
      <c r="I12" s="155">
        <v>180</v>
      </c>
      <c r="J12" s="155">
        <f t="shared" ref="J12:J48" si="4">I12/5*12</f>
        <v>432</v>
      </c>
      <c r="K12" s="34"/>
      <c r="L12" s="93">
        <f t="shared" ref="L12:Q12" si="5">C12/C$9</f>
        <v>4.7923816590916121E-3</v>
      </c>
      <c r="M12" s="93">
        <f t="shared" si="5"/>
        <v>5.8840621821879997E-3</v>
      </c>
      <c r="N12" s="93">
        <f t="shared" si="5"/>
        <v>6.4252004321373743E-3</v>
      </c>
      <c r="O12" s="93">
        <f t="shared" si="5"/>
        <v>6.3858883159571929E-3</v>
      </c>
      <c r="P12" s="93">
        <f t="shared" si="5"/>
        <v>5.9805476133994234E-3</v>
      </c>
      <c r="Q12" s="93">
        <f t="shared" si="5"/>
        <v>5.4439388903533403E-3</v>
      </c>
      <c r="R12" s="93">
        <f>I12/I$9</f>
        <v>5.1789619058579817E-3</v>
      </c>
    </row>
    <row r="13" spans="2:18" x14ac:dyDescent="0.25">
      <c r="B13" s="51" t="s">
        <v>26</v>
      </c>
      <c r="C13" s="76">
        <v>3238</v>
      </c>
      <c r="D13" s="76">
        <v>2288</v>
      </c>
      <c r="E13" s="76">
        <v>3221</v>
      </c>
      <c r="F13" s="76">
        <v>3343</v>
      </c>
      <c r="G13" s="77">
        <v>3617</v>
      </c>
      <c r="H13" s="155">
        <v>3678</v>
      </c>
      <c r="I13" s="155">
        <v>1687</v>
      </c>
      <c r="J13" s="155">
        <f t="shared" si="4"/>
        <v>4048.7999999999997</v>
      </c>
      <c r="K13" s="18"/>
      <c r="L13" s="93">
        <f t="shared" ref="L13:L49" si="6">C13/C$9</f>
        <v>3.337146626266374E-2</v>
      </c>
      <c r="M13" s="93">
        <f t="shared" ref="M13:M27" si="7">D13/D$9</f>
        <v>4.1551648990265873E-2</v>
      </c>
      <c r="N13" s="93">
        <f t="shared" ref="N13:N27" si="8">E13/E$9</f>
        <v>4.5786660601580716E-2</v>
      </c>
      <c r="O13" s="93">
        <f t="shared" ref="O13:O27" si="9">F13/F$9</f>
        <v>4.1941109312858341E-2</v>
      </c>
      <c r="P13" s="93">
        <f t="shared" ref="P13:P27" si="10">G13/G$9</f>
        <v>4.5160001498258273E-2</v>
      </c>
      <c r="Q13" s="93">
        <f t="shared" ref="Q13:Q27" si="11">H13/H$9</f>
        <v>4.2153278397304393E-2</v>
      </c>
      <c r="R13" s="93">
        <f>I13/I$9</f>
        <v>4.8538381862124523E-2</v>
      </c>
    </row>
    <row r="14" spans="2:18" x14ac:dyDescent="0.25">
      <c r="B14" s="51" t="s">
        <v>290</v>
      </c>
      <c r="C14" s="76">
        <v>146</v>
      </c>
      <c r="D14" s="76">
        <v>153</v>
      </c>
      <c r="E14" s="76">
        <v>138</v>
      </c>
      <c r="F14" s="76">
        <v>112</v>
      </c>
      <c r="G14" s="77">
        <v>139</v>
      </c>
      <c r="H14" s="155">
        <v>143</v>
      </c>
      <c r="I14" s="155">
        <v>65</v>
      </c>
      <c r="J14" s="155">
        <f t="shared" si="4"/>
        <v>156</v>
      </c>
      <c r="K14" s="18"/>
      <c r="L14" s="93">
        <f t="shared" si="6"/>
        <v>1.5047047789836028E-3</v>
      </c>
      <c r="M14" s="93">
        <f t="shared" si="7"/>
        <v>2.7785849193665553E-3</v>
      </c>
      <c r="N14" s="93">
        <f t="shared" si="8"/>
        <v>1.9616762381304371E-3</v>
      </c>
      <c r="O14" s="93">
        <f t="shared" si="9"/>
        <v>1.4051463485013863E-3</v>
      </c>
      <c r="P14" s="93">
        <f t="shared" si="10"/>
        <v>1.7354825015918995E-3</v>
      </c>
      <c r="Q14" s="93">
        <f t="shared" si="11"/>
        <v>1.6389121290958477E-3</v>
      </c>
      <c r="R14" s="93">
        <f>I14/I$9</f>
        <v>1.8701806882264933E-3</v>
      </c>
    </row>
    <row r="15" spans="2:18" x14ac:dyDescent="0.25">
      <c r="B15" s="51" t="s">
        <v>291</v>
      </c>
      <c r="C15" s="76">
        <v>1991</v>
      </c>
      <c r="D15" s="76">
        <v>603</v>
      </c>
      <c r="E15" s="76">
        <v>1062</v>
      </c>
      <c r="F15" s="76">
        <v>1310</v>
      </c>
      <c r="G15" s="77">
        <v>1212</v>
      </c>
      <c r="H15" s="155">
        <v>1311</v>
      </c>
      <c r="I15" s="155">
        <v>353</v>
      </c>
      <c r="J15" s="155">
        <f t="shared" si="4"/>
        <v>847.19999999999993</v>
      </c>
      <c r="K15" s="18"/>
      <c r="L15" s="93">
        <f t="shared" si="6"/>
        <v>2.0519638458605161E-2</v>
      </c>
      <c r="M15" s="93">
        <f t="shared" si="7"/>
        <v>1.0950893505738777E-2</v>
      </c>
      <c r="N15" s="93">
        <f t="shared" si="8"/>
        <v>1.509637800648206E-2</v>
      </c>
      <c r="O15" s="93">
        <f t="shared" si="9"/>
        <v>1.6435193897650142E-2</v>
      </c>
      <c r="P15" s="93">
        <f t="shared" si="10"/>
        <v>1.5132408575031526E-2</v>
      </c>
      <c r="Q15" s="93">
        <f t="shared" si="11"/>
        <v>1.502527133737522E-2</v>
      </c>
      <c r="R15" s="93">
        <f>I15/I$9</f>
        <v>1.0156519737599264E-2</v>
      </c>
    </row>
    <row r="16" spans="2:18" x14ac:dyDescent="0.25">
      <c r="B16" s="51" t="s">
        <v>29</v>
      </c>
      <c r="C16" s="76">
        <v>1885</v>
      </c>
      <c r="D16" s="76">
        <v>205</v>
      </c>
      <c r="E16" s="76">
        <v>326</v>
      </c>
      <c r="F16" s="76">
        <v>648</v>
      </c>
      <c r="G16" s="77">
        <v>846</v>
      </c>
      <c r="H16" s="155">
        <v>972</v>
      </c>
      <c r="I16" s="155">
        <v>404</v>
      </c>
      <c r="J16" s="155">
        <f t="shared" si="4"/>
        <v>969.59999999999991</v>
      </c>
      <c r="K16" s="18"/>
      <c r="L16" s="93">
        <f t="shared" si="6"/>
        <v>1.9427181564274597E-2</v>
      </c>
      <c r="M16" s="93">
        <f t="shared" si="7"/>
        <v>3.7229405782362342E-3</v>
      </c>
      <c r="N16" s="93">
        <f t="shared" si="8"/>
        <v>4.6341047364530617E-3</v>
      </c>
      <c r="O16" s="93">
        <f t="shared" si="9"/>
        <v>8.1297753020437343E-3</v>
      </c>
      <c r="P16" s="93">
        <f t="shared" si="10"/>
        <v>1.0562720837026956E-2</v>
      </c>
      <c r="Q16" s="93">
        <f t="shared" si="11"/>
        <v>1.1140018108259889E-2</v>
      </c>
      <c r="R16" s="93">
        <f t="shared" ref="R16:R27" si="12">I16/I$9</f>
        <v>1.1623892277592357E-2</v>
      </c>
    </row>
    <row r="17" spans="2:18" x14ac:dyDescent="0.25">
      <c r="B17" s="51" t="s">
        <v>30</v>
      </c>
      <c r="C17" s="76">
        <v>606</v>
      </c>
      <c r="D17" s="76">
        <v>636</v>
      </c>
      <c r="E17" s="76">
        <v>512</v>
      </c>
      <c r="F17" s="76">
        <v>493</v>
      </c>
      <c r="G17" s="77">
        <v>517</v>
      </c>
      <c r="H17" s="155">
        <v>545</v>
      </c>
      <c r="I17" s="155">
        <v>185</v>
      </c>
      <c r="J17" s="155">
        <f t="shared" si="4"/>
        <v>444</v>
      </c>
      <c r="K17" s="18"/>
      <c r="L17" s="93">
        <f t="shared" si="6"/>
        <v>6.2455554524935841E-3</v>
      </c>
      <c r="M17" s="93">
        <f t="shared" si="7"/>
        <v>1.1550196135406072E-2</v>
      </c>
      <c r="N17" s="93">
        <f t="shared" si="8"/>
        <v>7.2781031443679995E-3</v>
      </c>
      <c r="O17" s="93">
        <f t="shared" si="9"/>
        <v>6.1851531233141381E-3</v>
      </c>
      <c r="P17" s="93">
        <f t="shared" si="10"/>
        <v>6.4549960670720287E-3</v>
      </c>
      <c r="Q17" s="93">
        <f t="shared" si="11"/>
        <v>6.2462035689317269E-3</v>
      </c>
      <c r="R17" s="93">
        <f t="shared" si="12"/>
        <v>5.3228219587984809E-3</v>
      </c>
    </row>
    <row r="18" spans="2:18" x14ac:dyDescent="0.25">
      <c r="B18" s="51" t="s">
        <v>31</v>
      </c>
      <c r="C18" s="76">
        <v>827</v>
      </c>
      <c r="D18" s="76">
        <v>425</v>
      </c>
      <c r="E18" s="76">
        <v>755</v>
      </c>
      <c r="F18" s="76">
        <v>945</v>
      </c>
      <c r="G18" s="77">
        <v>1312</v>
      </c>
      <c r="H18" s="155">
        <v>1373</v>
      </c>
      <c r="I18" s="155">
        <v>519</v>
      </c>
      <c r="J18" s="155">
        <f t="shared" si="4"/>
        <v>1245.5999999999999</v>
      </c>
      <c r="K18" s="18"/>
      <c r="L18" s="93">
        <f t="shared" si="6"/>
        <v>8.5232250152016409E-3</v>
      </c>
      <c r="M18" s="93">
        <f t="shared" si="7"/>
        <v>7.7182914426848761E-3</v>
      </c>
      <c r="N18" s="93">
        <f t="shared" si="8"/>
        <v>1.073235912890203E-2</v>
      </c>
      <c r="O18" s="93">
        <f t="shared" si="9"/>
        <v>1.1855922315480447E-2</v>
      </c>
      <c r="P18" s="93">
        <f t="shared" si="10"/>
        <v>1.6380957137327855E-2</v>
      </c>
      <c r="Q18" s="93">
        <f t="shared" si="11"/>
        <v>1.5735848624116075E-2</v>
      </c>
      <c r="R18" s="93">
        <f t="shared" si="12"/>
        <v>1.4932673495223847E-2</v>
      </c>
    </row>
    <row r="19" spans="2:18" x14ac:dyDescent="0.25">
      <c r="B19" s="51" t="s">
        <v>32</v>
      </c>
      <c r="C19" s="76">
        <v>7221</v>
      </c>
      <c r="D19" s="76">
        <v>5025</v>
      </c>
      <c r="E19" s="76">
        <v>6108</v>
      </c>
      <c r="F19" s="76">
        <v>7127</v>
      </c>
      <c r="G19" s="77">
        <v>6873</v>
      </c>
      <c r="H19" s="155">
        <v>6903</v>
      </c>
      <c r="I19" s="155">
        <v>3375</v>
      </c>
      <c r="J19" s="155">
        <f t="shared" si="4"/>
        <v>8100</v>
      </c>
      <c r="K19" s="18"/>
      <c r="L19" s="93">
        <f t="shared" si="6"/>
        <v>7.4421049376990386E-2</v>
      </c>
      <c r="M19" s="93">
        <f t="shared" si="7"/>
        <v>9.1257445881156474E-2</v>
      </c>
      <c r="N19" s="93">
        <f t="shared" si="8"/>
        <v>8.6825496105077615E-2</v>
      </c>
      <c r="O19" s="93">
        <f t="shared" si="9"/>
        <v>8.941498237294089E-2</v>
      </c>
      <c r="P19" s="93">
        <f t="shared" si="10"/>
        <v>8.5812742686626794E-2</v>
      </c>
      <c r="Q19" s="93">
        <f t="shared" si="11"/>
        <v>7.9114758231808649E-2</v>
      </c>
      <c r="R19" s="93">
        <f t="shared" si="12"/>
        <v>9.7105535734837156E-2</v>
      </c>
    </row>
    <row r="20" spans="2:18" x14ac:dyDescent="0.25">
      <c r="B20" s="51" t="s">
        <v>281</v>
      </c>
      <c r="C20" s="76">
        <v>329</v>
      </c>
      <c r="D20" s="76">
        <v>265</v>
      </c>
      <c r="E20" s="76">
        <v>331</v>
      </c>
      <c r="F20" s="76">
        <v>340</v>
      </c>
      <c r="G20" s="77">
        <v>290</v>
      </c>
      <c r="H20" s="155">
        <v>319</v>
      </c>
      <c r="I20" s="155">
        <v>131</v>
      </c>
      <c r="J20" s="155">
        <f t="shared" si="4"/>
        <v>314.39999999999998</v>
      </c>
      <c r="K20" s="18"/>
      <c r="L20" s="93">
        <f t="shared" si="6"/>
        <v>3.3907388512712695E-3</v>
      </c>
      <c r="M20" s="93">
        <f t="shared" si="7"/>
        <v>4.8125817230858636E-3</v>
      </c>
      <c r="N20" s="93">
        <f t="shared" si="8"/>
        <v>4.705179962472281E-3</v>
      </c>
      <c r="O20" s="93">
        <f t="shared" si="9"/>
        <v>4.2656228436649228E-3</v>
      </c>
      <c r="P20" s="93">
        <f t="shared" si="10"/>
        <v>3.6207908306593586E-3</v>
      </c>
      <c r="Q20" s="93">
        <f t="shared" si="11"/>
        <v>3.6560347495215063E-3</v>
      </c>
      <c r="R20" s="93">
        <f t="shared" si="12"/>
        <v>3.7691333870410863E-3</v>
      </c>
    </row>
    <row r="21" spans="2:18" x14ac:dyDescent="0.25">
      <c r="B21" s="51" t="s">
        <v>33</v>
      </c>
      <c r="C21" s="76">
        <v>1042</v>
      </c>
      <c r="D21" s="76">
        <v>324</v>
      </c>
      <c r="E21" s="76">
        <v>360</v>
      </c>
      <c r="F21" s="76">
        <v>754</v>
      </c>
      <c r="G21" s="77">
        <v>938</v>
      </c>
      <c r="H21" s="155">
        <v>1086</v>
      </c>
      <c r="I21" s="155">
        <v>465</v>
      </c>
      <c r="J21" s="155">
        <f t="shared" si="4"/>
        <v>1116</v>
      </c>
      <c r="K21" s="18"/>
      <c r="L21" s="93">
        <f t="shared" si="6"/>
        <v>1.0739057395211742E-2</v>
      </c>
      <c r="M21" s="93">
        <f t="shared" si="7"/>
        <v>5.8840621821879997E-3</v>
      </c>
      <c r="N21" s="93">
        <f t="shared" si="8"/>
        <v>5.1174162733837493E-3</v>
      </c>
      <c r="O21" s="93">
        <f t="shared" si="9"/>
        <v>9.4596459533039766E-3</v>
      </c>
      <c r="P21" s="93">
        <f t="shared" si="10"/>
        <v>1.1711385514339581E-2</v>
      </c>
      <c r="Q21" s="93">
        <f t="shared" si="11"/>
        <v>1.244656344194469E-2</v>
      </c>
      <c r="R21" s="93">
        <f t="shared" si="12"/>
        <v>1.3378984923466453E-2</v>
      </c>
    </row>
    <row r="22" spans="2:18" x14ac:dyDescent="0.25">
      <c r="B22" s="51" t="s">
        <v>34</v>
      </c>
      <c r="C22" s="76">
        <v>1177</v>
      </c>
      <c r="D22" s="76">
        <v>1252</v>
      </c>
      <c r="E22" s="76">
        <v>1132</v>
      </c>
      <c r="F22" s="76">
        <v>953</v>
      </c>
      <c r="G22" s="77">
        <v>933</v>
      </c>
      <c r="H22" s="155">
        <v>893</v>
      </c>
      <c r="I22" s="155">
        <v>390</v>
      </c>
      <c r="J22" s="77">
        <f t="shared" si="4"/>
        <v>936</v>
      </c>
      <c r="K22" s="18"/>
      <c r="L22" s="93">
        <f t="shared" si="6"/>
        <v>1.2130394005915757E-2</v>
      </c>
      <c r="M22" s="93">
        <f t="shared" si="7"/>
        <v>2.273717855586227E-2</v>
      </c>
      <c r="N22" s="93">
        <f t="shared" si="8"/>
        <v>1.6091431170751121E-2</v>
      </c>
      <c r="O22" s="93">
        <f t="shared" si="9"/>
        <v>1.1956289911801974E-2</v>
      </c>
      <c r="P22" s="93">
        <f t="shared" si="10"/>
        <v>1.1648958086224764E-2</v>
      </c>
      <c r="Q22" s="93">
        <f t="shared" si="11"/>
        <v>1.023460511386428E-2</v>
      </c>
      <c r="R22" s="93">
        <f t="shared" si="12"/>
        <v>1.122108412935896E-2</v>
      </c>
    </row>
    <row r="23" spans="2:18" x14ac:dyDescent="0.25">
      <c r="B23" s="51" t="s">
        <v>282</v>
      </c>
      <c r="C23" s="76">
        <v>835</v>
      </c>
      <c r="D23" s="76">
        <v>668</v>
      </c>
      <c r="E23" s="76">
        <v>870</v>
      </c>
      <c r="F23" s="76">
        <v>1232</v>
      </c>
      <c r="G23" s="77">
        <v>1732</v>
      </c>
      <c r="H23" s="155">
        <v>1838</v>
      </c>
      <c r="I23" s="155">
        <v>957</v>
      </c>
      <c r="J23" s="77">
        <f t="shared" si="4"/>
        <v>2296.8000000000002</v>
      </c>
      <c r="K23" s="18"/>
      <c r="L23" s="93">
        <f t="shared" si="6"/>
        <v>8.6056745921322484E-3</v>
      </c>
      <c r="M23" s="93">
        <f t="shared" si="7"/>
        <v>1.2131338079325876E-2</v>
      </c>
      <c r="N23" s="93">
        <f t="shared" si="8"/>
        <v>1.2367089327344061E-2</v>
      </c>
      <c r="O23" s="93">
        <f t="shared" si="9"/>
        <v>1.545660983351525E-2</v>
      </c>
      <c r="P23" s="93">
        <f t="shared" si="10"/>
        <v>2.1624861098972444E-2</v>
      </c>
      <c r="Q23" s="93">
        <f t="shared" si="11"/>
        <v>2.1065178274672504E-2</v>
      </c>
      <c r="R23" s="93">
        <f t="shared" si="12"/>
        <v>2.75348141328116E-2</v>
      </c>
    </row>
    <row r="24" spans="2:18" x14ac:dyDescent="0.25">
      <c r="B24" s="51" t="s">
        <v>285</v>
      </c>
      <c r="C24" s="76">
        <v>4692</v>
      </c>
      <c r="D24" s="76">
        <v>3309</v>
      </c>
      <c r="E24" s="76">
        <v>3901</v>
      </c>
      <c r="F24" s="76">
        <v>4503</v>
      </c>
      <c r="G24" s="77">
        <v>4294</v>
      </c>
      <c r="H24" s="155">
        <v>5179</v>
      </c>
      <c r="I24" s="155">
        <v>2229</v>
      </c>
      <c r="J24" s="77">
        <f t="shared" si="4"/>
        <v>5349.6</v>
      </c>
      <c r="K24" s="18"/>
      <c r="L24" s="93">
        <f t="shared" si="6"/>
        <v>4.8356676869801815E-2</v>
      </c>
      <c r="M24" s="93">
        <f t="shared" si="7"/>
        <v>6.0093709138457067E-2</v>
      </c>
      <c r="N24" s="93">
        <f t="shared" si="8"/>
        <v>5.545289134019446E-2</v>
      </c>
      <c r="O24" s="93">
        <f t="shared" si="9"/>
        <v>5.6494410779479844E-2</v>
      </c>
      <c r="P24" s="93">
        <f t="shared" si="10"/>
        <v>5.3612675265004434E-2</v>
      </c>
      <c r="Q24" s="93">
        <f t="shared" si="11"/>
        <v>5.9356125290820946E-2</v>
      </c>
      <c r="R24" s="93">
        <f t="shared" si="12"/>
        <v>6.4132811600874667E-2</v>
      </c>
    </row>
    <row r="25" spans="2:18" x14ac:dyDescent="0.25">
      <c r="B25" s="51" t="s">
        <v>157</v>
      </c>
      <c r="C25" s="76">
        <v>4105</v>
      </c>
      <c r="D25" s="76">
        <v>3712</v>
      </c>
      <c r="E25" s="76">
        <v>4606</v>
      </c>
      <c r="F25" s="76">
        <v>4860</v>
      </c>
      <c r="G25" s="77">
        <v>4865</v>
      </c>
      <c r="H25" s="155">
        <v>4719</v>
      </c>
      <c r="I25" s="155">
        <v>2012</v>
      </c>
      <c r="J25" s="77">
        <f t="shared" si="4"/>
        <v>4828.7999999999993</v>
      </c>
      <c r="K25" s="18"/>
      <c r="L25" s="93">
        <f t="shared" si="6"/>
        <v>4.2306939162518424E-2</v>
      </c>
      <c r="M25" s="93">
        <f t="shared" si="7"/>
        <v>6.741246549469708E-2</v>
      </c>
      <c r="N25" s="93">
        <f t="shared" si="8"/>
        <v>6.5474498208904303E-2</v>
      </c>
      <c r="O25" s="93">
        <f t="shared" si="9"/>
        <v>6.0973314765328017E-2</v>
      </c>
      <c r="P25" s="93">
        <f t="shared" si="10"/>
        <v>6.0741887555716481E-2</v>
      </c>
      <c r="Q25" s="93">
        <f t="shared" si="11"/>
        <v>5.4084100260162978E-2</v>
      </c>
      <c r="R25" s="93">
        <f t="shared" si="12"/>
        <v>5.7889285303256995E-2</v>
      </c>
    </row>
    <row r="26" spans="2:18" x14ac:dyDescent="0.25">
      <c r="B26" s="51" t="s">
        <v>51</v>
      </c>
      <c r="C26" s="76">
        <v>94</v>
      </c>
      <c r="D26" s="76">
        <v>138</v>
      </c>
      <c r="E26" s="76">
        <v>85</v>
      </c>
      <c r="F26" s="76">
        <v>66</v>
      </c>
      <c r="G26" s="77">
        <v>88</v>
      </c>
      <c r="H26" s="155">
        <v>72</v>
      </c>
      <c r="I26" s="155">
        <v>34</v>
      </c>
      <c r="J26" s="77">
        <f t="shared" si="4"/>
        <v>81.599999999999994</v>
      </c>
      <c r="K26" s="18"/>
      <c r="L26" s="93">
        <f t="shared" si="6"/>
        <v>9.6878252893464842E-4</v>
      </c>
      <c r="M26" s="93">
        <f t="shared" si="7"/>
        <v>2.5061746331541479E-3</v>
      </c>
      <c r="N26" s="93">
        <f t="shared" si="8"/>
        <v>1.2082788423267187E-3</v>
      </c>
      <c r="O26" s="93">
        <f t="shared" si="9"/>
        <v>8.2803266965260261E-4</v>
      </c>
      <c r="P26" s="93">
        <f t="shared" si="10"/>
        <v>1.0987227348207707E-3</v>
      </c>
      <c r="Q26" s="93">
        <f t="shared" si="11"/>
        <v>8.2518652653776944E-4</v>
      </c>
      <c r="R26" s="93">
        <f t="shared" si="12"/>
        <v>9.7824835999539648E-4</v>
      </c>
    </row>
    <row r="27" spans="2:18" x14ac:dyDescent="0.25">
      <c r="B27" s="51" t="s">
        <v>35</v>
      </c>
      <c r="C27" s="76">
        <v>12</v>
      </c>
      <c r="D27" s="76">
        <v>9</v>
      </c>
      <c r="E27" s="76">
        <v>13</v>
      </c>
      <c r="F27" s="76">
        <v>16</v>
      </c>
      <c r="G27" s="77">
        <v>9</v>
      </c>
      <c r="H27" s="155">
        <v>14</v>
      </c>
      <c r="I27" s="155">
        <v>6</v>
      </c>
      <c r="J27" s="77">
        <f t="shared" si="4"/>
        <v>14.399999999999999</v>
      </c>
      <c r="K27" s="18"/>
      <c r="L27" s="93">
        <f t="shared" si="6"/>
        <v>1.2367436539591255E-4</v>
      </c>
      <c r="M27" s="93">
        <f t="shared" si="7"/>
        <v>1.6344617172744442E-4</v>
      </c>
      <c r="N27" s="93">
        <f t="shared" si="8"/>
        <v>1.8479558764996872E-4</v>
      </c>
      <c r="O27" s="93">
        <f t="shared" si="9"/>
        <v>2.0073519264305519E-4</v>
      </c>
      <c r="P27" s="93">
        <f t="shared" si="10"/>
        <v>1.1236937060666975E-4</v>
      </c>
      <c r="Q27" s="93">
        <f t="shared" si="11"/>
        <v>1.6045293571567739E-4</v>
      </c>
      <c r="R27" s="93">
        <f t="shared" si="12"/>
        <v>1.7263206352859938E-4</v>
      </c>
    </row>
    <row r="28" spans="2:18" x14ac:dyDescent="0.25">
      <c r="B28" s="51" t="s">
        <v>61</v>
      </c>
      <c r="C28" s="76">
        <v>48</v>
      </c>
      <c r="D28" s="76">
        <v>25</v>
      </c>
      <c r="E28" s="76">
        <v>57</v>
      </c>
      <c r="F28" s="76">
        <v>42</v>
      </c>
      <c r="G28" s="77">
        <v>30</v>
      </c>
      <c r="H28" s="155">
        <v>40</v>
      </c>
      <c r="I28" s="155">
        <v>20</v>
      </c>
      <c r="J28" s="77">
        <f t="shared" si="4"/>
        <v>48</v>
      </c>
      <c r="K28" s="18"/>
      <c r="L28" s="93">
        <f t="shared" si="6"/>
        <v>4.9469746158365021E-4</v>
      </c>
      <c r="M28" s="93">
        <f t="shared" ref="M28:M49" si="13">D28/D$9</f>
        <v>4.5401714368734563E-4</v>
      </c>
      <c r="N28" s="93">
        <f t="shared" ref="N28:N49" si="14">E28/E$9</f>
        <v>8.1025757661909361E-4</v>
      </c>
      <c r="O28" s="93">
        <f t="shared" ref="O28:O49" si="15">F28/F$9</f>
        <v>5.2692988068801989E-4</v>
      </c>
      <c r="P28" s="93">
        <f t="shared" ref="P28:P49" si="16">G28/G$9</f>
        <v>3.7456456868889917E-4</v>
      </c>
      <c r="Q28" s="93">
        <f t="shared" ref="Q28:R49" si="17">H28/H$9</f>
        <v>4.5843695918764972E-4</v>
      </c>
      <c r="R28" s="93">
        <f t="shared" si="17"/>
        <v>5.7544021176199789E-4</v>
      </c>
    </row>
    <row r="29" spans="2:18" x14ac:dyDescent="0.25">
      <c r="B29" s="51" t="s">
        <v>52</v>
      </c>
      <c r="C29" s="76">
        <v>3677</v>
      </c>
      <c r="D29" s="76">
        <v>3688</v>
      </c>
      <c r="E29" s="76">
        <v>3894</v>
      </c>
      <c r="F29" s="76">
        <v>3442</v>
      </c>
      <c r="G29" s="77">
        <v>3310</v>
      </c>
      <c r="H29" s="155">
        <v>3294</v>
      </c>
      <c r="I29" s="155">
        <v>1316</v>
      </c>
      <c r="J29" s="77">
        <f t="shared" si="4"/>
        <v>3158.3999999999996</v>
      </c>
      <c r="K29" s="18"/>
      <c r="L29" s="93">
        <f t="shared" si="6"/>
        <v>3.7895886796730872E-2</v>
      </c>
      <c r="M29" s="93">
        <f t="shared" si="13"/>
        <v>6.6976609036757229E-2</v>
      </c>
      <c r="N29" s="93">
        <f t="shared" si="14"/>
        <v>5.5353386023767555E-2</v>
      </c>
      <c r="O29" s="93">
        <f t="shared" si="15"/>
        <v>4.3183158317337246E-2</v>
      </c>
      <c r="P29" s="93">
        <f t="shared" si="16"/>
        <v>4.1326957412008543E-2</v>
      </c>
      <c r="Q29" s="93">
        <f t="shared" si="17"/>
        <v>3.7752283589102952E-2</v>
      </c>
      <c r="R29" s="93">
        <f t="shared" si="17"/>
        <v>3.7863965933939467E-2</v>
      </c>
    </row>
    <row r="30" spans="2:18" x14ac:dyDescent="0.25">
      <c r="B30" s="51" t="s">
        <v>60</v>
      </c>
      <c r="C30" s="76">
        <v>5075</v>
      </c>
      <c r="D30" s="76">
        <v>3438</v>
      </c>
      <c r="E30" s="76">
        <v>5078</v>
      </c>
      <c r="F30" s="76">
        <v>4982</v>
      </c>
      <c r="G30" s="77">
        <v>4825</v>
      </c>
      <c r="H30" s="155">
        <v>4681</v>
      </c>
      <c r="I30" s="155">
        <v>1871</v>
      </c>
      <c r="J30" s="77">
        <f t="shared" si="4"/>
        <v>4490.3999999999996</v>
      </c>
      <c r="K30" s="18"/>
      <c r="L30" s="93">
        <f t="shared" si="6"/>
        <v>5.2303950365354686E-2</v>
      </c>
      <c r="M30" s="93">
        <f t="shared" si="13"/>
        <v>6.2436437599883772E-2</v>
      </c>
      <c r="N30" s="93">
        <f t="shared" si="14"/>
        <v>7.218399954511856E-2</v>
      </c>
      <c r="O30" s="93">
        <f t="shared" si="15"/>
        <v>6.2503920609231309E-2</v>
      </c>
      <c r="P30" s="93">
        <f t="shared" si="16"/>
        <v>6.0242468130797949E-2</v>
      </c>
      <c r="Q30" s="93">
        <f t="shared" si="17"/>
        <v>5.364858514893471E-2</v>
      </c>
      <c r="R30" s="93">
        <f t="shared" si="17"/>
        <v>5.3832431810334903E-2</v>
      </c>
    </row>
    <row r="31" spans="2:18" x14ac:dyDescent="0.25">
      <c r="B31" s="51" t="s">
        <v>36</v>
      </c>
      <c r="C31" s="76">
        <v>701</v>
      </c>
      <c r="D31" s="76">
        <v>467</v>
      </c>
      <c r="E31" s="76">
        <v>496</v>
      </c>
      <c r="F31" s="76">
        <v>431</v>
      </c>
      <c r="G31" s="77">
        <v>343</v>
      </c>
      <c r="H31" s="155">
        <v>309</v>
      </c>
      <c r="I31" s="155">
        <v>161</v>
      </c>
      <c r="J31" s="77">
        <f t="shared" si="4"/>
        <v>386.40000000000003</v>
      </c>
      <c r="K31" s="18"/>
      <c r="L31" s="93">
        <f t="shared" si="6"/>
        <v>7.224644178544559E-3</v>
      </c>
      <c r="M31" s="93">
        <f t="shared" si="13"/>
        <v>8.4810402440796163E-3</v>
      </c>
      <c r="N31" s="93">
        <f t="shared" si="14"/>
        <v>7.0506624211064987E-3</v>
      </c>
      <c r="O31" s="93">
        <f t="shared" si="15"/>
        <v>5.4073042518222991E-3</v>
      </c>
      <c r="P31" s="93">
        <f t="shared" si="16"/>
        <v>4.2825215686764133E-3</v>
      </c>
      <c r="Q31" s="93">
        <f t="shared" si="17"/>
        <v>3.5414255097245941E-3</v>
      </c>
      <c r="R31" s="93">
        <f t="shared" si="17"/>
        <v>4.6322937046840837E-3</v>
      </c>
    </row>
    <row r="32" spans="2:18" x14ac:dyDescent="0.25">
      <c r="B32" s="51" t="s">
        <v>37</v>
      </c>
      <c r="C32" s="76">
        <v>114</v>
      </c>
      <c r="D32" s="76">
        <v>248</v>
      </c>
      <c r="E32" s="76">
        <v>243</v>
      </c>
      <c r="F32" s="76">
        <v>240</v>
      </c>
      <c r="G32" s="77">
        <v>314</v>
      </c>
      <c r="H32" s="155">
        <v>317</v>
      </c>
      <c r="I32" s="155">
        <v>130</v>
      </c>
      <c r="J32" s="77">
        <f t="shared" si="4"/>
        <v>312</v>
      </c>
      <c r="K32" s="18"/>
      <c r="L32" s="93">
        <f t="shared" si="6"/>
        <v>1.1749064712611693E-3</v>
      </c>
      <c r="M32" s="93">
        <f t="shared" si="13"/>
        <v>4.5038500653784685E-3</v>
      </c>
      <c r="N32" s="93">
        <f t="shared" si="14"/>
        <v>3.4542559845340309E-3</v>
      </c>
      <c r="O32" s="93">
        <f t="shared" si="15"/>
        <v>3.0110278896458278E-3</v>
      </c>
      <c r="P32" s="93">
        <f t="shared" si="16"/>
        <v>3.9204424856104777E-3</v>
      </c>
      <c r="Q32" s="93">
        <f t="shared" si="17"/>
        <v>3.633112901562124E-3</v>
      </c>
      <c r="R32" s="93">
        <f t="shared" si="17"/>
        <v>3.7403613764529866E-3</v>
      </c>
    </row>
    <row r="33" spans="2:24" x14ac:dyDescent="0.25">
      <c r="B33" s="51" t="s">
        <v>38</v>
      </c>
      <c r="C33" s="76">
        <v>486</v>
      </c>
      <c r="D33" s="76">
        <v>392</v>
      </c>
      <c r="E33" s="76">
        <v>405</v>
      </c>
      <c r="F33" s="76">
        <v>437</v>
      </c>
      <c r="G33" s="77">
        <v>419</v>
      </c>
      <c r="H33" s="155">
        <v>420</v>
      </c>
      <c r="I33" s="155">
        <v>212</v>
      </c>
      <c r="J33" s="77">
        <f t="shared" si="4"/>
        <v>508.79999999999995</v>
      </c>
      <c r="K33" s="18"/>
      <c r="L33" s="93">
        <f t="shared" si="6"/>
        <v>5.0088117985344583E-3</v>
      </c>
      <c r="M33" s="93">
        <f t="shared" si="13"/>
        <v>7.1189888130175792E-3</v>
      </c>
      <c r="N33" s="93">
        <f t="shared" si="14"/>
        <v>5.7570933075567184E-3</v>
      </c>
      <c r="O33" s="93">
        <f t="shared" si="15"/>
        <v>5.4825799490634446E-3</v>
      </c>
      <c r="P33" s="93">
        <f t="shared" si="16"/>
        <v>5.2314184760216247E-3</v>
      </c>
      <c r="Q33" s="93">
        <f t="shared" si="17"/>
        <v>4.8135880714703216E-3</v>
      </c>
      <c r="R33" s="93">
        <f t="shared" si="17"/>
        <v>6.0996662446771779E-3</v>
      </c>
    </row>
    <row r="34" spans="2:24" ht="26.25" x14ac:dyDescent="0.25">
      <c r="B34" s="65" t="s">
        <v>286</v>
      </c>
      <c r="C34" s="76">
        <v>2330</v>
      </c>
      <c r="D34" s="76">
        <v>1158</v>
      </c>
      <c r="E34" s="76">
        <v>1589</v>
      </c>
      <c r="F34" s="76">
        <v>1712</v>
      </c>
      <c r="G34" s="77">
        <v>1765</v>
      </c>
      <c r="H34" s="155">
        <v>1752</v>
      </c>
      <c r="I34" s="155">
        <v>796</v>
      </c>
      <c r="J34" s="77">
        <f t="shared" si="4"/>
        <v>1910.3999999999999</v>
      </c>
      <c r="K34" s="18"/>
      <c r="L34" s="114">
        <f t="shared" si="6"/>
        <v>2.4013439281039689E-2</v>
      </c>
      <c r="M34" s="114">
        <f t="shared" si="13"/>
        <v>2.1030074095597848E-2</v>
      </c>
      <c r="N34" s="114">
        <f t="shared" si="14"/>
        <v>2.2587706828907716E-2</v>
      </c>
      <c r="O34" s="114">
        <f t="shared" si="15"/>
        <v>2.1478665612806907E-2</v>
      </c>
      <c r="P34" s="114">
        <f t="shared" si="16"/>
        <v>2.2036882124530234E-2</v>
      </c>
      <c r="Q34" s="114">
        <f t="shared" si="17"/>
        <v>2.0079538812419057E-2</v>
      </c>
      <c r="R34" s="114">
        <f t="shared" si="17"/>
        <v>2.2902520428127519E-2</v>
      </c>
    </row>
    <row r="35" spans="2:24" x14ac:dyDescent="0.25">
      <c r="B35" s="51" t="s">
        <v>39</v>
      </c>
      <c r="C35" s="76">
        <v>1169</v>
      </c>
      <c r="D35" s="76">
        <v>812</v>
      </c>
      <c r="E35" s="76">
        <v>1162</v>
      </c>
      <c r="F35" s="76">
        <v>964</v>
      </c>
      <c r="G35" s="77">
        <v>1193</v>
      </c>
      <c r="H35" s="155">
        <v>1048</v>
      </c>
      <c r="I35" s="155">
        <v>476</v>
      </c>
      <c r="J35" s="77">
        <f t="shared" si="4"/>
        <v>1142.4000000000001</v>
      </c>
      <c r="K35" s="18"/>
      <c r="L35" s="93">
        <f t="shared" si="6"/>
        <v>1.2047944428985149E-2</v>
      </c>
      <c r="M35" s="93">
        <f t="shared" si="13"/>
        <v>1.4746476826964986E-2</v>
      </c>
      <c r="N35" s="93">
        <f t="shared" si="14"/>
        <v>1.6517882526866437E-2</v>
      </c>
      <c r="O35" s="93">
        <f t="shared" si="15"/>
        <v>1.2094295356744075E-2</v>
      </c>
      <c r="P35" s="93">
        <f t="shared" si="16"/>
        <v>1.4895184348195223E-2</v>
      </c>
      <c r="Q35" s="93">
        <f t="shared" si="17"/>
        <v>1.2011048330716423E-2</v>
      </c>
      <c r="R35" s="93">
        <f t="shared" si="17"/>
        <v>1.3695477039935551E-2</v>
      </c>
    </row>
    <row r="36" spans="2:24" x14ac:dyDescent="0.25">
      <c r="B36" s="51" t="s">
        <v>40</v>
      </c>
      <c r="C36" s="76">
        <v>495</v>
      </c>
      <c r="D36" s="76">
        <v>271</v>
      </c>
      <c r="E36" s="76">
        <v>536</v>
      </c>
      <c r="F36" s="76">
        <v>505</v>
      </c>
      <c r="G36" s="77">
        <v>541</v>
      </c>
      <c r="H36" s="155">
        <v>439</v>
      </c>
      <c r="I36" s="155">
        <v>190</v>
      </c>
      <c r="J36" s="77">
        <f t="shared" si="4"/>
        <v>456</v>
      </c>
      <c r="K36" s="18"/>
      <c r="L36" s="93">
        <f t="shared" si="6"/>
        <v>5.1015675725813933E-3</v>
      </c>
      <c r="M36" s="93">
        <f t="shared" si="13"/>
        <v>4.9215458375708263E-3</v>
      </c>
      <c r="N36" s="93">
        <f t="shared" si="14"/>
        <v>7.6192642292602494E-3</v>
      </c>
      <c r="O36" s="93">
        <f t="shared" si="15"/>
        <v>6.3357045177964292E-3</v>
      </c>
      <c r="P36" s="93">
        <f t="shared" si="16"/>
        <v>6.7546477220231478E-3</v>
      </c>
      <c r="Q36" s="93">
        <f t="shared" si="17"/>
        <v>5.031345627084456E-3</v>
      </c>
      <c r="R36" s="93">
        <f t="shared" si="17"/>
        <v>5.4666820117389801E-3</v>
      </c>
    </row>
    <row r="37" spans="2:24" x14ac:dyDescent="0.25">
      <c r="B37" s="51" t="s">
        <v>41</v>
      </c>
      <c r="C37" s="76">
        <v>412</v>
      </c>
      <c r="D37" s="76">
        <v>324</v>
      </c>
      <c r="E37" s="76">
        <v>354</v>
      </c>
      <c r="F37" s="76">
        <v>333</v>
      </c>
      <c r="G37" s="77">
        <v>283</v>
      </c>
      <c r="H37" s="155">
        <v>286</v>
      </c>
      <c r="I37" s="155">
        <v>129</v>
      </c>
      <c r="J37" s="77">
        <f t="shared" si="4"/>
        <v>309.60000000000002</v>
      </c>
      <c r="K37" s="18"/>
      <c r="L37" s="93">
        <f t="shared" si="6"/>
        <v>4.2461532119263314E-3</v>
      </c>
      <c r="M37" s="93">
        <f t="shared" si="13"/>
        <v>5.8840621821879997E-3</v>
      </c>
      <c r="N37" s="93">
        <f t="shared" si="14"/>
        <v>5.032126002160687E-3</v>
      </c>
      <c r="O37" s="93">
        <f t="shared" si="15"/>
        <v>4.1778011968835859E-3</v>
      </c>
      <c r="P37" s="93">
        <f t="shared" si="16"/>
        <v>3.5333924312986155E-3</v>
      </c>
      <c r="Q37" s="93">
        <f t="shared" si="17"/>
        <v>3.2778242581916954E-3</v>
      </c>
      <c r="R37" s="93">
        <f t="shared" si="17"/>
        <v>3.7115893658648865E-3</v>
      </c>
    </row>
    <row r="38" spans="2:24" x14ac:dyDescent="0.25">
      <c r="B38" s="51" t="s">
        <v>25</v>
      </c>
      <c r="C38" s="76">
        <v>367</v>
      </c>
      <c r="D38" s="76">
        <v>242</v>
      </c>
      <c r="E38" s="76">
        <v>301</v>
      </c>
      <c r="F38" s="76">
        <v>305</v>
      </c>
      <c r="G38" s="77">
        <v>237</v>
      </c>
      <c r="H38" s="155">
        <v>213</v>
      </c>
      <c r="I38" s="155">
        <v>108</v>
      </c>
      <c r="J38" s="77">
        <f t="shared" si="4"/>
        <v>259.20000000000005</v>
      </c>
      <c r="K38" s="18"/>
      <c r="L38" s="93">
        <f t="shared" si="6"/>
        <v>3.7823743416916591E-3</v>
      </c>
      <c r="M38" s="93">
        <f t="shared" si="13"/>
        <v>4.3948859508935057E-3</v>
      </c>
      <c r="N38" s="93">
        <f t="shared" si="14"/>
        <v>4.278728606356968E-3</v>
      </c>
      <c r="O38" s="93">
        <f t="shared" si="15"/>
        <v>3.8265146097582396E-3</v>
      </c>
      <c r="P38" s="93">
        <f t="shared" si="16"/>
        <v>2.9590600926423035E-3</v>
      </c>
      <c r="Q38" s="93">
        <f t="shared" si="17"/>
        <v>2.4411768076742345E-3</v>
      </c>
      <c r="R38" s="93">
        <f t="shared" si="17"/>
        <v>3.1073771435147887E-3</v>
      </c>
    </row>
    <row r="39" spans="2:24" x14ac:dyDescent="0.25">
      <c r="B39" s="51" t="s">
        <v>42</v>
      </c>
      <c r="C39" s="76">
        <v>2251</v>
      </c>
      <c r="D39" s="76">
        <v>1982</v>
      </c>
      <c r="E39" s="76">
        <v>1977</v>
      </c>
      <c r="F39" s="76">
        <v>1961</v>
      </c>
      <c r="G39" s="77">
        <v>1578</v>
      </c>
      <c r="H39" s="155">
        <v>1349</v>
      </c>
      <c r="I39" s="155">
        <v>328</v>
      </c>
      <c r="J39" s="77">
        <f t="shared" si="4"/>
        <v>787.19999999999993</v>
      </c>
      <c r="K39" s="18"/>
      <c r="L39" s="93">
        <f t="shared" si="6"/>
        <v>2.3199249708849932E-2</v>
      </c>
      <c r="M39" s="93">
        <f t="shared" si="13"/>
        <v>3.5994479151532761E-2</v>
      </c>
      <c r="N39" s="93">
        <f t="shared" si="14"/>
        <v>2.810314436799909E-2</v>
      </c>
      <c r="O39" s="93">
        <f t="shared" si="15"/>
        <v>2.4602607048314452E-2</v>
      </c>
      <c r="P39" s="93">
        <f t="shared" si="16"/>
        <v>1.9702096313036096E-2</v>
      </c>
      <c r="Q39" s="93">
        <f t="shared" si="17"/>
        <v>1.5460786448603487E-2</v>
      </c>
      <c r="R39" s="93">
        <f t="shared" si="17"/>
        <v>9.4372194728967653E-3</v>
      </c>
    </row>
    <row r="40" spans="2:24" x14ac:dyDescent="0.25">
      <c r="B40" s="51" t="s">
        <v>43</v>
      </c>
      <c r="C40" s="76">
        <v>2557</v>
      </c>
      <c r="D40" s="76">
        <v>1281</v>
      </c>
      <c r="E40" s="76">
        <v>1378</v>
      </c>
      <c r="F40" s="76">
        <v>1830</v>
      </c>
      <c r="G40" s="77">
        <v>2056</v>
      </c>
      <c r="H40" s="155">
        <v>2231</v>
      </c>
      <c r="I40" s="155">
        <v>975</v>
      </c>
      <c r="J40" s="77">
        <f t="shared" si="4"/>
        <v>2340</v>
      </c>
      <c r="K40" s="18"/>
      <c r="L40" s="93">
        <f t="shared" si="6"/>
        <v>2.6352946026445702E-2</v>
      </c>
      <c r="M40" s="93">
        <f t="shared" si="13"/>
        <v>2.326383844253959E-2</v>
      </c>
      <c r="N40" s="93">
        <f t="shared" si="14"/>
        <v>1.9588332290896685E-2</v>
      </c>
      <c r="O40" s="93">
        <f t="shared" si="15"/>
        <v>2.2959087658549437E-2</v>
      </c>
      <c r="P40" s="93">
        <f t="shared" si="16"/>
        <v>2.5670158440812555E-2</v>
      </c>
      <c r="Q40" s="93">
        <f t="shared" si="17"/>
        <v>2.5569321398691162E-2</v>
      </c>
      <c r="R40" s="93">
        <f t="shared" si="17"/>
        <v>2.8052710323397401E-2</v>
      </c>
    </row>
    <row r="41" spans="2:24" x14ac:dyDescent="0.25">
      <c r="B41" s="51" t="s">
        <v>44</v>
      </c>
      <c r="C41" s="76">
        <v>749</v>
      </c>
      <c r="D41" s="76">
        <v>668</v>
      </c>
      <c r="E41" s="76">
        <v>741</v>
      </c>
      <c r="F41" s="76">
        <v>644</v>
      </c>
      <c r="G41" s="77">
        <v>689</v>
      </c>
      <c r="H41" s="155">
        <v>831</v>
      </c>
      <c r="I41" s="155">
        <v>318</v>
      </c>
      <c r="J41" s="77">
        <f t="shared" si="4"/>
        <v>763.2</v>
      </c>
      <c r="K41" s="18"/>
      <c r="L41" s="93">
        <f t="shared" si="6"/>
        <v>7.7193416401282093E-3</v>
      </c>
      <c r="M41" s="93">
        <f t="shared" si="13"/>
        <v>1.2131338079325876E-2</v>
      </c>
      <c r="N41" s="93">
        <f t="shared" si="14"/>
        <v>1.0533348496048218E-2</v>
      </c>
      <c r="O41" s="93">
        <f t="shared" si="15"/>
        <v>8.0795915038829706E-3</v>
      </c>
      <c r="P41" s="93">
        <f t="shared" si="16"/>
        <v>8.6024995942217165E-3</v>
      </c>
      <c r="Q41" s="93">
        <f t="shared" si="17"/>
        <v>9.5240278271234227E-3</v>
      </c>
      <c r="R41" s="93">
        <f t="shared" si="17"/>
        <v>9.1494993670157669E-3</v>
      </c>
    </row>
    <row r="42" spans="2:24" x14ac:dyDescent="0.25">
      <c r="B42" s="51" t="s">
        <v>45</v>
      </c>
      <c r="C42" s="76">
        <v>80</v>
      </c>
      <c r="D42" s="76">
        <v>37</v>
      </c>
      <c r="E42" s="76">
        <v>131</v>
      </c>
      <c r="F42" s="76">
        <v>83</v>
      </c>
      <c r="G42" s="77">
        <v>469</v>
      </c>
      <c r="H42" s="155">
        <v>94</v>
      </c>
      <c r="I42" s="155">
        <v>74</v>
      </c>
      <c r="J42" s="77">
        <f t="shared" si="4"/>
        <v>177.60000000000002</v>
      </c>
      <c r="K42" s="18"/>
      <c r="L42" s="93">
        <f t="shared" si="6"/>
        <v>8.2449576930608375E-4</v>
      </c>
      <c r="M42" s="93">
        <f t="shared" si="13"/>
        <v>6.7194537265727154E-4</v>
      </c>
      <c r="N42" s="93">
        <f t="shared" si="14"/>
        <v>1.862170921703531E-3</v>
      </c>
      <c r="O42" s="93">
        <f t="shared" si="15"/>
        <v>1.0413138118358489E-3</v>
      </c>
      <c r="P42" s="93">
        <f t="shared" si="16"/>
        <v>5.8556927571697904E-3</v>
      </c>
      <c r="Q42" s="93">
        <f t="shared" si="17"/>
        <v>1.0773268540909767E-3</v>
      </c>
      <c r="R42" s="93">
        <f t="shared" si="17"/>
        <v>2.1291287835193923E-3</v>
      </c>
      <c r="X42" t="s">
        <v>0</v>
      </c>
    </row>
    <row r="43" spans="2:24" x14ac:dyDescent="0.25">
      <c r="B43" s="51" t="s">
        <v>46</v>
      </c>
      <c r="C43" s="76">
        <v>2204</v>
      </c>
      <c r="D43" s="76">
        <v>91</v>
      </c>
      <c r="E43" s="76">
        <v>1187</v>
      </c>
      <c r="F43" s="76">
        <v>1352</v>
      </c>
      <c r="G43" s="77">
        <v>1760</v>
      </c>
      <c r="H43" s="155">
        <v>2311</v>
      </c>
      <c r="I43" s="155">
        <v>1051</v>
      </c>
      <c r="J43" s="77">
        <f t="shared" si="4"/>
        <v>2522.3999999999996</v>
      </c>
      <c r="K43" s="18"/>
      <c r="L43" s="93">
        <f t="shared" si="6"/>
        <v>2.2714858444382608E-2</v>
      </c>
      <c r="M43" s="93">
        <f t="shared" si="13"/>
        <v>1.6526224030219382E-3</v>
      </c>
      <c r="N43" s="93">
        <f t="shared" si="14"/>
        <v>1.6873258656962528E-2</v>
      </c>
      <c r="O43" s="93">
        <f t="shared" si="15"/>
        <v>1.6962123778338164E-2</v>
      </c>
      <c r="P43" s="93">
        <f t="shared" si="16"/>
        <v>2.1974454696415416E-2</v>
      </c>
      <c r="Q43" s="93">
        <f t="shared" si="17"/>
        <v>2.648619531706646E-2</v>
      </c>
      <c r="R43" s="93">
        <f t="shared" si="17"/>
        <v>3.0239383128092993E-2</v>
      </c>
    </row>
    <row r="44" spans="2:24" x14ac:dyDescent="0.25">
      <c r="B44" s="51" t="s">
        <v>47</v>
      </c>
      <c r="C44" s="76">
        <v>10440</v>
      </c>
      <c r="D44" s="76">
        <v>539</v>
      </c>
      <c r="E44" s="76">
        <v>1599</v>
      </c>
      <c r="F44" s="76">
        <v>3862</v>
      </c>
      <c r="G44" s="77">
        <v>4179</v>
      </c>
      <c r="H44" s="155">
        <v>5133</v>
      </c>
      <c r="I44" s="155">
        <v>2264</v>
      </c>
      <c r="J44" s="77">
        <f t="shared" si="4"/>
        <v>5433.6</v>
      </c>
      <c r="K44" s="18"/>
      <c r="L44" s="93">
        <f t="shared" si="6"/>
        <v>0.10759669789444393</v>
      </c>
      <c r="M44" s="93">
        <f t="shared" si="13"/>
        <v>9.7886096178991713E-3</v>
      </c>
      <c r="N44" s="93">
        <f t="shared" si="14"/>
        <v>2.2729857280946154E-2</v>
      </c>
      <c r="O44" s="93">
        <f t="shared" si="15"/>
        <v>4.8452457124217446E-2</v>
      </c>
      <c r="P44" s="93">
        <f t="shared" si="16"/>
        <v>5.2176844418363649E-2</v>
      </c>
      <c r="Q44" s="93">
        <f t="shared" si="17"/>
        <v>5.8828922787755152E-2</v>
      </c>
      <c r="R44" s="93">
        <f t="shared" si="17"/>
        <v>6.5139831971458159E-2</v>
      </c>
    </row>
    <row r="45" spans="2:24" x14ac:dyDescent="0.25">
      <c r="B45" s="51" t="s">
        <v>50</v>
      </c>
      <c r="C45" s="76">
        <v>974</v>
      </c>
      <c r="D45" s="76">
        <v>974</v>
      </c>
      <c r="E45" s="76">
        <v>932</v>
      </c>
      <c r="F45" s="76">
        <v>856</v>
      </c>
      <c r="G45" s="77">
        <v>942</v>
      </c>
      <c r="H45" s="155">
        <v>913</v>
      </c>
      <c r="I45" s="155">
        <v>372</v>
      </c>
      <c r="J45" s="77">
        <f t="shared" si="4"/>
        <v>892.80000000000007</v>
      </c>
      <c r="K45" s="18"/>
      <c r="L45" s="93">
        <f t="shared" si="6"/>
        <v>1.003823599130157E-2</v>
      </c>
      <c r="M45" s="93">
        <f t="shared" si="13"/>
        <v>1.7688507918058986E-2</v>
      </c>
      <c r="N45" s="93">
        <f t="shared" si="14"/>
        <v>1.3248422129982373E-2</v>
      </c>
      <c r="O45" s="93">
        <f t="shared" si="15"/>
        <v>1.0739332806403453E-2</v>
      </c>
      <c r="P45" s="93">
        <f t="shared" si="16"/>
        <v>1.1761327456831434E-2</v>
      </c>
      <c r="Q45" s="93">
        <f t="shared" si="17"/>
        <v>1.0463823593458104E-2</v>
      </c>
      <c r="R45" s="93">
        <f t="shared" si="17"/>
        <v>1.0703187938773161E-2</v>
      </c>
    </row>
    <row r="46" spans="2:24" x14ac:dyDescent="0.25">
      <c r="B46" s="65" t="s">
        <v>104</v>
      </c>
      <c r="C46" s="76">
        <v>32345</v>
      </c>
      <c r="D46" s="76">
        <v>18350</v>
      </c>
      <c r="E46" s="76">
        <v>23273</v>
      </c>
      <c r="F46" s="76">
        <v>27030</v>
      </c>
      <c r="G46" s="77">
        <v>25128</v>
      </c>
      <c r="H46" s="155">
        <v>29962</v>
      </c>
      <c r="I46" s="155">
        <v>10042</v>
      </c>
      <c r="J46" s="77">
        <f t="shared" si="4"/>
        <v>24100.800000000003</v>
      </c>
      <c r="K46" s="18"/>
      <c r="L46" s="93">
        <f t="shared" si="6"/>
        <v>0.33335394572756599</v>
      </c>
      <c r="M46" s="93">
        <f t="shared" si="13"/>
        <v>0.33324858346651171</v>
      </c>
      <c r="N46" s="93">
        <f t="shared" si="14"/>
        <v>0.33082674702905557</v>
      </c>
      <c r="O46" s="93">
        <f t="shared" si="15"/>
        <v>0.33911701607136135</v>
      </c>
      <c r="P46" s="93">
        <f t="shared" si="16"/>
        <v>0.31373528273382195</v>
      </c>
      <c r="Q46" s="93">
        <f>H46/H$9</f>
        <v>0.34339220427950901</v>
      </c>
      <c r="R46" s="93">
        <f t="shared" si="17"/>
        <v>0.28892853032569915</v>
      </c>
    </row>
    <row r="47" spans="2:24" x14ac:dyDescent="0.25">
      <c r="B47" s="51" t="s">
        <v>48</v>
      </c>
      <c r="C47" s="76">
        <v>1556</v>
      </c>
      <c r="D47" s="76">
        <v>501</v>
      </c>
      <c r="E47" s="76">
        <v>1020</v>
      </c>
      <c r="F47" s="76">
        <v>1351</v>
      </c>
      <c r="G47" s="77">
        <v>1635</v>
      </c>
      <c r="H47" s="155">
        <v>1878</v>
      </c>
      <c r="I47" s="155">
        <v>835</v>
      </c>
      <c r="J47" s="77">
        <f t="shared" si="4"/>
        <v>2004</v>
      </c>
      <c r="K47" s="18"/>
      <c r="L47" s="93">
        <f t="shared" si="6"/>
        <v>1.6036442713003328E-2</v>
      </c>
      <c r="M47" s="93">
        <f t="shared" si="13"/>
        <v>9.0985035594944065E-3</v>
      </c>
      <c r="N47" s="93">
        <f t="shared" si="14"/>
        <v>1.4499346107920624E-2</v>
      </c>
      <c r="O47" s="93">
        <f t="shared" si="15"/>
        <v>1.6949577828797972E-2</v>
      </c>
      <c r="P47" s="93">
        <f t="shared" si="16"/>
        <v>2.0413768993545005E-2</v>
      </c>
      <c r="Q47" s="93">
        <f t="shared" si="17"/>
        <v>2.1523615233860153E-2</v>
      </c>
      <c r="R47" s="93">
        <f t="shared" si="17"/>
        <v>2.4024628841063413E-2</v>
      </c>
    </row>
    <row r="48" spans="2:24" x14ac:dyDescent="0.25">
      <c r="B48" s="51" t="s">
        <v>145</v>
      </c>
      <c r="C48" s="76">
        <v>334</v>
      </c>
      <c r="D48" s="76">
        <v>240</v>
      </c>
      <c r="E48" s="76">
        <v>123</v>
      </c>
      <c r="F48" s="76">
        <v>134</v>
      </c>
      <c r="G48" s="77">
        <v>253</v>
      </c>
      <c r="H48" s="155">
        <v>232</v>
      </c>
      <c r="I48" s="157">
        <v>96</v>
      </c>
      <c r="J48" s="77">
        <f t="shared" si="4"/>
        <v>230.39999999999998</v>
      </c>
      <c r="K48" s="18"/>
      <c r="L48" s="93">
        <f t="shared" si="6"/>
        <v>3.4422698368528994E-3</v>
      </c>
      <c r="M48" s="93">
        <f t="shared" si="13"/>
        <v>4.3585645793985184E-3</v>
      </c>
      <c r="N48" s="93">
        <f t="shared" si="14"/>
        <v>1.748450560072781E-3</v>
      </c>
      <c r="O48" s="93">
        <f t="shared" si="15"/>
        <v>1.6811572383855873E-3</v>
      </c>
      <c r="P48" s="93">
        <f t="shared" si="16"/>
        <v>3.1588278626097162E-3</v>
      </c>
      <c r="Q48" s="93">
        <f t="shared" si="17"/>
        <v>2.6589343632883685E-3</v>
      </c>
      <c r="R48" s="93">
        <f t="shared" si="17"/>
        <v>2.7621130164575901E-3</v>
      </c>
    </row>
    <row r="49" spans="2:18" x14ac:dyDescent="0.25">
      <c r="B49" s="52" t="s">
        <v>49</v>
      </c>
      <c r="C49" s="78">
        <f>SUM(C12:C48)</f>
        <v>97029</v>
      </c>
      <c r="D49" s="78">
        <f t="shared" ref="D49:G49" si="18">SUM(D12:D48)</f>
        <v>55064</v>
      </c>
      <c r="E49" s="78">
        <f t="shared" si="18"/>
        <v>70348</v>
      </c>
      <c r="F49" s="78">
        <f t="shared" si="18"/>
        <v>79707</v>
      </c>
      <c r="G49" s="78">
        <f t="shared" si="18"/>
        <v>80093</v>
      </c>
      <c r="H49" s="156">
        <f>SUM(H12:H48)</f>
        <v>87253</v>
      </c>
      <c r="I49" s="156">
        <f>SUM(I12:I48)</f>
        <v>34756</v>
      </c>
      <c r="J49" s="79">
        <f>SUM(J12:J48)</f>
        <v>83414.399999999994</v>
      </c>
      <c r="K49" s="18"/>
      <c r="L49" s="90">
        <f t="shared" si="6"/>
        <v>1</v>
      </c>
      <c r="M49" s="90">
        <f t="shared" si="13"/>
        <v>1</v>
      </c>
      <c r="N49" s="90">
        <f t="shared" si="14"/>
        <v>1</v>
      </c>
      <c r="O49" s="90">
        <f t="shared" si="15"/>
        <v>1</v>
      </c>
      <c r="P49" s="90">
        <f t="shared" si="16"/>
        <v>1</v>
      </c>
      <c r="Q49" s="90">
        <f>H49/H$9</f>
        <v>1</v>
      </c>
      <c r="R49" s="90">
        <f t="shared" si="17"/>
        <v>1</v>
      </c>
    </row>
    <row r="50" spans="2:18" x14ac:dyDescent="0.25">
      <c r="B50" s="18"/>
      <c r="C50" s="18"/>
      <c r="D50" s="18"/>
      <c r="E50" s="18"/>
      <c r="F50" s="18"/>
      <c r="G50" s="18"/>
      <c r="H50" s="18"/>
      <c r="I50" s="18"/>
      <c r="J50" s="18"/>
      <c r="K50" s="18"/>
      <c r="L50" s="18"/>
      <c r="M50" s="18"/>
      <c r="N50" s="18"/>
      <c r="O50" s="18"/>
      <c r="P50" s="18"/>
      <c r="Q50" s="18"/>
      <c r="R50" s="18"/>
    </row>
    <row r="51" spans="2:18" ht="25.5" x14ac:dyDescent="0.25">
      <c r="B51" s="26" t="s">
        <v>165</v>
      </c>
      <c r="C51" s="15" t="s">
        <v>8</v>
      </c>
      <c r="D51" s="15" t="s">
        <v>11</v>
      </c>
      <c r="E51" s="15" t="s">
        <v>13</v>
      </c>
      <c r="F51" s="15" t="s">
        <v>14</v>
      </c>
      <c r="G51" s="15" t="s">
        <v>15</v>
      </c>
      <c r="H51" s="15" t="s">
        <v>329</v>
      </c>
      <c r="I51" s="16" t="s">
        <v>330</v>
      </c>
      <c r="J51" s="16" t="s">
        <v>331</v>
      </c>
      <c r="K51" s="106"/>
      <c r="L51" s="15" t="s">
        <v>8</v>
      </c>
      <c r="M51" s="15" t="s">
        <v>11</v>
      </c>
      <c r="N51" s="15" t="s">
        <v>13</v>
      </c>
      <c r="O51" s="15" t="s">
        <v>14</v>
      </c>
      <c r="P51" s="15" t="s">
        <v>15</v>
      </c>
      <c r="Q51" s="16" t="s">
        <v>329</v>
      </c>
      <c r="R51" s="16" t="s">
        <v>330</v>
      </c>
    </row>
    <row r="52" spans="2:18" ht="15" customHeight="1" x14ac:dyDescent="0.25">
      <c r="B52" s="2" t="s">
        <v>63</v>
      </c>
      <c r="C52" s="20">
        <v>3665</v>
      </c>
      <c r="D52" s="20">
        <v>1192</v>
      </c>
      <c r="E52" s="20">
        <v>1136</v>
      </c>
      <c r="F52" s="20">
        <v>1547</v>
      </c>
      <c r="G52" s="20">
        <v>1970</v>
      </c>
      <c r="H52" s="157">
        <v>2038</v>
      </c>
      <c r="I52" s="157">
        <v>1047</v>
      </c>
      <c r="J52" s="20">
        <f t="shared" ref="J52:J57" si="19">I52/5*12</f>
        <v>2512.8000000000002</v>
      </c>
      <c r="K52" s="18"/>
      <c r="L52" s="93">
        <f t="shared" ref="L52:L59" si="20">C52/C$9</f>
        <v>3.777221243133496E-2</v>
      </c>
      <c r="M52" s="93">
        <f t="shared" ref="M52:M59" si="21">D52/D$9</f>
        <v>2.1647537411012639E-2</v>
      </c>
      <c r="N52" s="93">
        <f t="shared" ref="N52:N59" si="22">E52/E$9</f>
        <v>1.6148291351566497E-2</v>
      </c>
      <c r="O52" s="93">
        <f t="shared" ref="O52:O59" si="23">F52/F$9</f>
        <v>1.9408583938675398E-2</v>
      </c>
      <c r="P52" s="93">
        <f t="shared" ref="P52:P59" si="24">G52/G$9</f>
        <v>2.4596406677237712E-2</v>
      </c>
      <c r="Q52" s="93">
        <f t="shared" ref="Q52:R59" si="25">H52/H$9</f>
        <v>2.3357363070610752E-2</v>
      </c>
      <c r="R52" s="93">
        <f t="shared" si="25"/>
        <v>3.0124295085740591E-2</v>
      </c>
    </row>
    <row r="53" spans="2:18" x14ac:dyDescent="0.25">
      <c r="B53" s="2" t="s">
        <v>65</v>
      </c>
      <c r="C53" s="38">
        <v>34593</v>
      </c>
      <c r="D53" s="38">
        <v>21163</v>
      </c>
      <c r="E53" s="38">
        <v>26974</v>
      </c>
      <c r="F53" s="38">
        <v>31206</v>
      </c>
      <c r="G53" s="38">
        <v>29119</v>
      </c>
      <c r="H53" s="158">
        <v>34977</v>
      </c>
      <c r="I53" s="158">
        <v>12183</v>
      </c>
      <c r="J53" s="20">
        <f t="shared" si="19"/>
        <v>29239.199999999997</v>
      </c>
      <c r="K53" s="18"/>
      <c r="L53" s="93">
        <f t="shared" si="20"/>
        <v>0.35652227684506693</v>
      </c>
      <c r="M53" s="93">
        <f t="shared" si="21"/>
        <v>0.38433459247421181</v>
      </c>
      <c r="N53" s="93">
        <f t="shared" si="22"/>
        <v>0.38343662932848127</v>
      </c>
      <c r="O53" s="93">
        <f t="shared" si="23"/>
        <v>0.39150890135119876</v>
      </c>
      <c r="P53" s="93">
        <f t="shared" si="24"/>
        <v>0.36356485585506848</v>
      </c>
      <c r="Q53" s="93">
        <f t="shared" si="25"/>
        <v>0.4008687380376606</v>
      </c>
      <c r="R53" s="93">
        <f t="shared" si="25"/>
        <v>0.35052940499482105</v>
      </c>
    </row>
    <row r="54" spans="2:18" x14ac:dyDescent="0.25">
      <c r="B54" s="2" t="s">
        <v>67</v>
      </c>
      <c r="C54" s="38">
        <v>10520</v>
      </c>
      <c r="D54" s="38">
        <v>576</v>
      </c>
      <c r="E54" s="38">
        <v>1730</v>
      </c>
      <c r="F54" s="38">
        <v>3945</v>
      </c>
      <c r="G54" s="38">
        <v>4648</v>
      </c>
      <c r="H54" s="158">
        <v>5227</v>
      </c>
      <c r="I54" s="158">
        <v>2338</v>
      </c>
      <c r="J54" s="20">
        <f t="shared" si="19"/>
        <v>5611.2000000000007</v>
      </c>
      <c r="K54" s="18"/>
      <c r="L54" s="93">
        <f t="shared" si="20"/>
        <v>0.10842119366375001</v>
      </c>
      <c r="M54" s="93">
        <f t="shared" si="21"/>
        <v>1.0460554990556443E-2</v>
      </c>
      <c r="N54" s="93">
        <f t="shared" si="22"/>
        <v>2.4592028202649684E-2</v>
      </c>
      <c r="O54" s="93">
        <f t="shared" si="23"/>
        <v>4.9493770936053297E-2</v>
      </c>
      <c r="P54" s="93">
        <f t="shared" si="24"/>
        <v>5.8032537175533444E-2</v>
      </c>
      <c r="Q54" s="93">
        <f t="shared" si="25"/>
        <v>5.9906249641846127E-2</v>
      </c>
      <c r="R54" s="93">
        <f t="shared" si="25"/>
        <v>6.7268960754977555E-2</v>
      </c>
    </row>
    <row r="55" spans="2:18" x14ac:dyDescent="0.25">
      <c r="B55" s="2" t="s">
        <v>64</v>
      </c>
      <c r="C55" s="20">
        <v>12165</v>
      </c>
      <c r="D55" s="20">
        <v>10452</v>
      </c>
      <c r="E55" s="20">
        <v>12198</v>
      </c>
      <c r="F55" s="20">
        <v>11333</v>
      </c>
      <c r="G55" s="20">
        <v>11019</v>
      </c>
      <c r="H55" s="157">
        <v>10752</v>
      </c>
      <c r="I55" s="157">
        <v>4414</v>
      </c>
      <c r="J55" s="20">
        <f t="shared" si="19"/>
        <v>10593.599999999999</v>
      </c>
      <c r="K55" s="37"/>
      <c r="L55" s="93">
        <f t="shared" si="20"/>
        <v>0.12537488792010637</v>
      </c>
      <c r="M55" s="93">
        <f t="shared" si="21"/>
        <v>0.18981548743280546</v>
      </c>
      <c r="N55" s="93">
        <f t="shared" si="22"/>
        <v>0.17339512139648605</v>
      </c>
      <c r="O55" s="93">
        <f t="shared" si="23"/>
        <v>0.14218324613898403</v>
      </c>
      <c r="P55" s="93">
        <f t="shared" si="24"/>
        <v>0.13757756607943267</v>
      </c>
      <c r="Q55" s="93">
        <f t="shared" si="25"/>
        <v>0.12322785462964024</v>
      </c>
      <c r="R55" s="93">
        <f t="shared" si="25"/>
        <v>0.12699965473587294</v>
      </c>
    </row>
    <row r="56" spans="2:18" x14ac:dyDescent="0.25">
      <c r="B56" s="2" t="s">
        <v>66</v>
      </c>
      <c r="C56" s="20">
        <v>4816</v>
      </c>
      <c r="D56" s="20">
        <v>3274</v>
      </c>
      <c r="E56" s="20">
        <v>3362</v>
      </c>
      <c r="F56" s="20">
        <v>3797</v>
      </c>
      <c r="G56" s="20">
        <v>3638</v>
      </c>
      <c r="H56" s="157">
        <v>3584</v>
      </c>
      <c r="I56" s="157">
        <v>1303</v>
      </c>
      <c r="J56" s="20">
        <f t="shared" si="19"/>
        <v>3127.2000000000003</v>
      </c>
      <c r="K56" s="37"/>
      <c r="L56" s="93">
        <f t="shared" si="20"/>
        <v>4.9634645312226243E-2</v>
      </c>
      <c r="M56" s="93">
        <f t="shared" si="21"/>
        <v>5.9458085137294787E-2</v>
      </c>
      <c r="N56" s="93">
        <f t="shared" si="22"/>
        <v>4.779098197532268E-2</v>
      </c>
      <c r="O56" s="93">
        <f t="shared" si="23"/>
        <v>4.7636970404105035E-2</v>
      </c>
      <c r="P56" s="93">
        <f t="shared" si="24"/>
        <v>4.5422196696340504E-2</v>
      </c>
      <c r="Q56" s="93">
        <f t="shared" si="25"/>
        <v>4.1075951543213411E-2</v>
      </c>
      <c r="R56" s="93">
        <f t="shared" si="25"/>
        <v>3.7489929796294168E-2</v>
      </c>
    </row>
    <row r="57" spans="2:18" x14ac:dyDescent="0.25">
      <c r="B57" s="2" t="s">
        <v>141</v>
      </c>
      <c r="C57" s="20">
        <v>2204</v>
      </c>
      <c r="D57" s="20">
        <v>91</v>
      </c>
      <c r="E57" s="20">
        <v>1187</v>
      </c>
      <c r="F57" s="20">
        <v>1352</v>
      </c>
      <c r="G57" s="20">
        <v>1760</v>
      </c>
      <c r="H57" s="157">
        <v>2311</v>
      </c>
      <c r="I57" s="157">
        <v>1051</v>
      </c>
      <c r="J57" s="20">
        <f t="shared" si="19"/>
        <v>2522.3999999999996</v>
      </c>
      <c r="K57" s="37"/>
      <c r="L57" s="93">
        <f t="shared" si="20"/>
        <v>2.2714858444382608E-2</v>
      </c>
      <c r="M57" s="93">
        <f t="shared" si="21"/>
        <v>1.6526224030219382E-3</v>
      </c>
      <c r="N57" s="93">
        <f t="shared" si="22"/>
        <v>1.6873258656962528E-2</v>
      </c>
      <c r="O57" s="93">
        <f t="shared" si="23"/>
        <v>1.6962123778338164E-2</v>
      </c>
      <c r="P57" s="93">
        <f t="shared" si="24"/>
        <v>2.1974454696415416E-2</v>
      </c>
      <c r="Q57" s="93">
        <f t="shared" si="25"/>
        <v>2.648619531706646E-2</v>
      </c>
      <c r="R57" s="93">
        <f t="shared" si="25"/>
        <v>3.0239383128092993E-2</v>
      </c>
    </row>
    <row r="58" spans="2:18" x14ac:dyDescent="0.25">
      <c r="B58" s="2" t="s">
        <v>163</v>
      </c>
      <c r="C58" s="20">
        <f>C49-(SUM(C52:C57))</f>
        <v>29066</v>
      </c>
      <c r="D58" s="20">
        <f t="shared" ref="D58:J58" si="26">D49-(SUM(D52:D57))</f>
        <v>18316</v>
      </c>
      <c r="E58" s="20">
        <f t="shared" si="26"/>
        <v>23761</v>
      </c>
      <c r="F58" s="20">
        <f t="shared" si="26"/>
        <v>26527</v>
      </c>
      <c r="G58" s="20">
        <f>G49-(SUM(G52:G57))</f>
        <v>27939</v>
      </c>
      <c r="H58" s="157">
        <f>H49-(SUM(H52:H57))</f>
        <v>28364</v>
      </c>
      <c r="I58" s="157">
        <f>I49-(SUM(I52:I57))</f>
        <v>12420</v>
      </c>
      <c r="J58" s="20">
        <f t="shared" si="26"/>
        <v>29808</v>
      </c>
      <c r="K58" s="37"/>
      <c r="L58" s="93">
        <f t="shared" si="20"/>
        <v>0.29955992538313286</v>
      </c>
      <c r="M58" s="93">
        <f t="shared" si="21"/>
        <v>0.33263112015109692</v>
      </c>
      <c r="N58" s="93">
        <f t="shared" si="22"/>
        <v>0.33776368908853133</v>
      </c>
      <c r="O58" s="93">
        <f t="shared" si="23"/>
        <v>0.33280640345264534</v>
      </c>
      <c r="P58" s="93">
        <f t="shared" si="24"/>
        <v>0.3488319828199718</v>
      </c>
      <c r="Q58" s="93">
        <f t="shared" si="25"/>
        <v>0.3250776477599624</v>
      </c>
      <c r="R58" s="93">
        <f>I58/I$9</f>
        <v>0.35734837150420073</v>
      </c>
    </row>
    <row r="59" spans="2:18" x14ac:dyDescent="0.25">
      <c r="B59" s="49" t="s">
        <v>56</v>
      </c>
      <c r="C59" s="40">
        <f>SUM(C52:C58)</f>
        <v>97029</v>
      </c>
      <c r="D59" s="40">
        <f t="shared" ref="D59:J59" si="27">SUM(D52:D58)</f>
        <v>55064</v>
      </c>
      <c r="E59" s="40">
        <f t="shared" si="27"/>
        <v>70348</v>
      </c>
      <c r="F59" s="40">
        <f t="shared" si="27"/>
        <v>79707</v>
      </c>
      <c r="G59" s="40">
        <f t="shared" si="27"/>
        <v>80093</v>
      </c>
      <c r="H59" s="40">
        <f>SUM(H52:H58)</f>
        <v>87253</v>
      </c>
      <c r="I59" s="40">
        <f>SUM(I52:I58)</f>
        <v>34756</v>
      </c>
      <c r="J59" s="40">
        <f t="shared" si="27"/>
        <v>83414.399999999994</v>
      </c>
      <c r="K59" s="37"/>
      <c r="L59" s="90">
        <f t="shared" si="20"/>
        <v>1</v>
      </c>
      <c r="M59" s="90">
        <f t="shared" si="21"/>
        <v>1</v>
      </c>
      <c r="N59" s="90">
        <f t="shared" si="22"/>
        <v>1</v>
      </c>
      <c r="O59" s="90">
        <f t="shared" si="23"/>
        <v>1</v>
      </c>
      <c r="P59" s="90">
        <f t="shared" si="24"/>
        <v>1</v>
      </c>
      <c r="Q59" s="90">
        <f>H59/H$9</f>
        <v>1</v>
      </c>
      <c r="R59" s="90">
        <f t="shared" si="25"/>
        <v>1</v>
      </c>
    </row>
    <row r="60" spans="2:18" ht="13.5" customHeight="1" x14ac:dyDescent="0.25">
      <c r="B60" s="18"/>
      <c r="C60" s="18"/>
      <c r="D60" s="18"/>
      <c r="E60" s="18"/>
      <c r="F60" s="18"/>
      <c r="G60" s="18"/>
      <c r="H60" s="18"/>
      <c r="I60" s="18"/>
      <c r="J60" s="18"/>
      <c r="K60" s="18"/>
      <c r="L60" s="18"/>
      <c r="M60" s="18"/>
      <c r="N60" s="18"/>
      <c r="O60" s="18"/>
      <c r="P60" s="18"/>
      <c r="Q60" s="18"/>
    </row>
    <row r="61" spans="2:18" x14ac:dyDescent="0.25">
      <c r="B61" s="2" t="s">
        <v>144</v>
      </c>
      <c r="C61" s="75">
        <f>SUM(C27+C28+C29+C30)</f>
        <v>8812</v>
      </c>
      <c r="D61" s="75">
        <f t="shared" ref="D61:G61" si="28">SUM(D27+D28+D29+D30)</f>
        <v>7160</v>
      </c>
      <c r="E61" s="75">
        <f t="shared" si="28"/>
        <v>9042</v>
      </c>
      <c r="F61" s="75">
        <f t="shared" si="28"/>
        <v>8482</v>
      </c>
      <c r="G61" s="75">
        <f t="shared" si="28"/>
        <v>8174</v>
      </c>
      <c r="H61" s="159">
        <f>SUM(H27+H28+H29+H30)</f>
        <v>8029</v>
      </c>
      <c r="I61" s="159">
        <f>SUM(I27+I28+I29+I30)</f>
        <v>3213</v>
      </c>
      <c r="J61" s="75">
        <f>SUM(J27+J28+J29+J30)</f>
        <v>7711.1999999999989</v>
      </c>
      <c r="K61" s="18" t="s">
        <v>0</v>
      </c>
      <c r="L61" s="18"/>
      <c r="M61" s="18"/>
      <c r="N61" s="18"/>
      <c r="O61" s="18"/>
      <c r="P61" s="18"/>
      <c r="Q61" s="18"/>
    </row>
    <row r="62" spans="2:18" x14ac:dyDescent="0.25">
      <c r="B62" s="51" t="s">
        <v>143</v>
      </c>
      <c r="C62" s="91">
        <f>C61/C55</f>
        <v>0.72437320180846687</v>
      </c>
      <c r="D62" s="91">
        <f t="shared" ref="D62:J62" si="29">D61/D55</f>
        <v>0.68503635667814777</v>
      </c>
      <c r="E62" s="91">
        <f t="shared" si="29"/>
        <v>0.74126906050172159</v>
      </c>
      <c r="F62" s="91">
        <f t="shared" si="29"/>
        <v>0.74843377746404305</v>
      </c>
      <c r="G62" s="91">
        <f t="shared" si="29"/>
        <v>0.74180960159724108</v>
      </c>
      <c r="H62" s="160">
        <f>H61/H55</f>
        <v>0.74674479166666663</v>
      </c>
      <c r="I62" s="160">
        <f t="shared" si="29"/>
        <v>0.72791119166289076</v>
      </c>
      <c r="J62" s="91">
        <f t="shared" si="29"/>
        <v>0.72791119166289076</v>
      </c>
      <c r="K62" s="18"/>
      <c r="L62" s="18"/>
      <c r="M62" s="18"/>
      <c r="N62" s="18"/>
      <c r="O62" s="18"/>
      <c r="P62" s="18"/>
      <c r="Q62" s="18"/>
    </row>
    <row r="63" spans="2:18" x14ac:dyDescent="0.25">
      <c r="B63" s="28"/>
      <c r="C63" s="71"/>
      <c r="D63" s="71"/>
      <c r="E63" s="71"/>
      <c r="F63" s="71"/>
      <c r="G63" s="71"/>
      <c r="H63" s="161"/>
      <c r="I63" s="161"/>
      <c r="J63" s="29"/>
      <c r="K63" s="18"/>
      <c r="L63" s="18"/>
      <c r="M63" s="18"/>
      <c r="N63" s="18"/>
      <c r="O63" s="18"/>
      <c r="P63" s="18"/>
      <c r="Q63" s="18"/>
    </row>
    <row r="64" spans="2:18" ht="14.45" customHeight="1" x14ac:dyDescent="0.25">
      <c r="B64" s="2" t="s">
        <v>149</v>
      </c>
      <c r="C64" s="76">
        <v>3405</v>
      </c>
      <c r="D64" s="76">
        <v>3376</v>
      </c>
      <c r="E64" s="76">
        <v>3041</v>
      </c>
      <c r="F64" s="76">
        <v>2650</v>
      </c>
      <c r="G64" s="76">
        <v>2605</v>
      </c>
      <c r="H64" s="155">
        <v>2467</v>
      </c>
      <c r="I64" s="155">
        <v>1089</v>
      </c>
      <c r="J64" s="20">
        <f>I64/5*12</f>
        <v>2613.6000000000004</v>
      </c>
      <c r="K64" s="18"/>
      <c r="L64" s="18"/>
      <c r="M64" s="18"/>
      <c r="N64" s="18"/>
      <c r="O64" s="18"/>
      <c r="P64" s="18"/>
      <c r="Q64" s="18"/>
    </row>
    <row r="65" spans="2:17" x14ac:dyDescent="0.25">
      <c r="B65" s="2" t="s">
        <v>148</v>
      </c>
      <c r="C65" s="72">
        <f t="shared" ref="C65:H65" si="30">C64/C55</f>
        <v>0.27990135635018498</v>
      </c>
      <c r="D65" s="72">
        <f t="shared" si="30"/>
        <v>0.32300038270187525</v>
      </c>
      <c r="E65" s="72">
        <f t="shared" si="30"/>
        <v>0.24930316445318904</v>
      </c>
      <c r="F65" s="72">
        <f t="shared" si="30"/>
        <v>0.23383040677666991</v>
      </c>
      <c r="G65" s="72">
        <f t="shared" si="30"/>
        <v>0.23640983755331699</v>
      </c>
      <c r="H65" s="162">
        <f t="shared" si="30"/>
        <v>0.22944568452380953</v>
      </c>
      <c r="I65" s="162">
        <f>I64/I55</f>
        <v>0.24671499773448119</v>
      </c>
      <c r="J65" s="72">
        <f>J64/J55</f>
        <v>0.24671499773448127</v>
      </c>
      <c r="K65" s="18"/>
      <c r="L65" s="18"/>
      <c r="M65" s="18"/>
      <c r="N65" s="18"/>
      <c r="O65" s="18"/>
      <c r="P65" s="18"/>
      <c r="Q65" s="18"/>
    </row>
    <row r="66" spans="2:17" x14ac:dyDescent="0.25">
      <c r="B66" s="2" t="s">
        <v>123</v>
      </c>
      <c r="C66" s="70">
        <v>12665</v>
      </c>
      <c r="D66" s="70">
        <v>10577</v>
      </c>
      <c r="E66" s="70">
        <v>15207</v>
      </c>
      <c r="F66" s="70">
        <v>13931</v>
      </c>
      <c r="G66" s="70">
        <v>11427</v>
      </c>
      <c r="H66" s="163">
        <v>8980</v>
      </c>
      <c r="I66" s="163">
        <v>3638</v>
      </c>
      <c r="J66" s="20">
        <f>I66/5*12</f>
        <v>8731.2000000000007</v>
      </c>
      <c r="K66" s="107"/>
      <c r="L66" s="18"/>
      <c r="M66" s="107"/>
      <c r="N66" s="18"/>
      <c r="O66" s="107"/>
      <c r="P66" s="18"/>
      <c r="Q66" s="18"/>
    </row>
    <row r="67" spans="2:17" x14ac:dyDescent="0.25">
      <c r="H67" s="13"/>
      <c r="I67" s="13"/>
    </row>
    <row r="68" spans="2:17" x14ac:dyDescent="0.25">
      <c r="B68" s="92" t="s">
        <v>18</v>
      </c>
      <c r="H68" s="13"/>
      <c r="I68" s="13"/>
    </row>
    <row r="69" spans="2:17" ht="92.25" customHeight="1" x14ac:dyDescent="0.25">
      <c r="B69" s="105" t="s">
        <v>277</v>
      </c>
      <c r="H69" s="13"/>
      <c r="I69" s="13"/>
    </row>
    <row r="70" spans="2:17" ht="15" customHeight="1" x14ac:dyDescent="0.25">
      <c r="B70" s="146" t="s">
        <v>332</v>
      </c>
    </row>
    <row r="71" spans="2:17" x14ac:dyDescent="0.25">
      <c r="B71" s="24" t="s">
        <v>150</v>
      </c>
    </row>
  </sheetData>
  <sheetProtection algorithmName="SHA-512" hashValue="xOHpbyWPffdWqeuK7TMGzs2/te54e4zUy1fj7nAG5BzqyqJSoq7hKB8lurShRf6vaL06O7qKoc0eE2KftoYJBA==" saltValue="iJIbT7iq1fEyeemrDWeaQQ==" spinCount="100000" sheet="1" objects="1" scenarios="1"/>
  <mergeCells count="2">
    <mergeCell ref="B3:J3"/>
    <mergeCell ref="L3:R3"/>
  </mergeCells>
  <hyperlinks>
    <hyperlink ref="D1" location="Index!A1" display="Back to Index" xr:uid="{00000000-0004-0000-0300-000000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R59"/>
  <sheetViews>
    <sheetView showGridLines="0" zoomScaleNormal="100" workbookViewId="0">
      <pane ySplit="3" topLeftCell="A4" activePane="bottomLeft" state="frozen"/>
      <selection activeCell="F11" sqref="F11"/>
      <selection pane="bottomLeft" activeCell="D1" sqref="D1"/>
    </sheetView>
  </sheetViews>
  <sheetFormatPr defaultRowHeight="15" x14ac:dyDescent="0.25"/>
  <cols>
    <col min="1" max="1" width="2.7109375" customWidth="1"/>
    <col min="2" max="2" width="37.7109375" customWidth="1"/>
    <col min="3" max="10" width="9.42578125" customWidth="1"/>
    <col min="11" max="11" width="2.7109375" customWidth="1"/>
    <col min="12" max="17" width="7.85546875" customWidth="1"/>
  </cols>
  <sheetData>
    <row r="1" spans="2:18" ht="15" customHeight="1" x14ac:dyDescent="0.25">
      <c r="D1" s="99" t="s">
        <v>3</v>
      </c>
    </row>
    <row r="2" spans="2:18" ht="27.6" customHeight="1" x14ac:dyDescent="0.25"/>
    <row r="3" spans="2:18" ht="15.75" x14ac:dyDescent="0.25">
      <c r="B3" s="186" t="s">
        <v>97</v>
      </c>
      <c r="C3" s="186"/>
      <c r="D3" s="186"/>
      <c r="E3" s="186"/>
      <c r="F3" s="186"/>
      <c r="G3" s="186"/>
      <c r="H3" s="186"/>
      <c r="I3" s="186"/>
      <c r="J3" s="186"/>
      <c r="L3" s="185" t="s">
        <v>140</v>
      </c>
      <c r="M3" s="185"/>
      <c r="N3" s="185"/>
      <c r="O3" s="185"/>
      <c r="P3" s="185"/>
      <c r="Q3" s="185"/>
      <c r="R3" s="185"/>
    </row>
    <row r="4" spans="2:18" ht="25.5" x14ac:dyDescent="0.25">
      <c r="B4" s="26" t="s">
        <v>117</v>
      </c>
      <c r="C4" s="15" t="s">
        <v>8</v>
      </c>
      <c r="D4" s="15" t="s">
        <v>11</v>
      </c>
      <c r="E4" s="15" t="s">
        <v>13</v>
      </c>
      <c r="F4" s="15" t="s">
        <v>14</v>
      </c>
      <c r="G4" s="15" t="s">
        <v>15</v>
      </c>
      <c r="H4" s="16" t="s">
        <v>329</v>
      </c>
      <c r="I4" s="16" t="s">
        <v>330</v>
      </c>
      <c r="J4" s="16" t="s">
        <v>331</v>
      </c>
      <c r="K4" s="18"/>
      <c r="L4" s="15" t="s">
        <v>8</v>
      </c>
      <c r="M4" s="15" t="s">
        <v>11</v>
      </c>
      <c r="N4" s="15" t="s">
        <v>13</v>
      </c>
      <c r="O4" s="15" t="s">
        <v>14</v>
      </c>
      <c r="P4" s="15" t="s">
        <v>15</v>
      </c>
      <c r="Q4" s="16" t="s">
        <v>329</v>
      </c>
      <c r="R4" s="16" t="s">
        <v>330</v>
      </c>
    </row>
    <row r="5" spans="2:18" x14ac:dyDescent="0.25">
      <c r="B5" s="51" t="s">
        <v>57</v>
      </c>
      <c r="C5" s="70">
        <f>C26</f>
        <v>540</v>
      </c>
      <c r="D5" s="70">
        <f t="shared" ref="D5:J5" si="0">D26</f>
        <v>321</v>
      </c>
      <c r="E5" s="70">
        <f>E26</f>
        <v>545</v>
      </c>
      <c r="F5" s="70">
        <f t="shared" si="0"/>
        <v>533</v>
      </c>
      <c r="G5" s="70">
        <f>G26</f>
        <v>508</v>
      </c>
      <c r="H5" s="70">
        <f t="shared" si="0"/>
        <v>652</v>
      </c>
      <c r="I5" s="70">
        <f t="shared" ref="I5" si="1">I26</f>
        <v>273</v>
      </c>
      <c r="J5" s="70">
        <f t="shared" si="0"/>
        <v>655.20000000000005</v>
      </c>
      <c r="K5" s="18"/>
      <c r="L5" s="95">
        <f t="shared" ref="L5:R5" si="2">C5/C$8</f>
        <v>6.2966417910447756E-2</v>
      </c>
      <c r="M5" s="95">
        <f t="shared" si="2"/>
        <v>4.9090074935005355E-2</v>
      </c>
      <c r="N5" s="95">
        <f t="shared" si="2"/>
        <v>7.5401217487548425E-2</v>
      </c>
      <c r="O5" s="95">
        <f t="shared" si="2"/>
        <v>6.3009812034519441E-2</v>
      </c>
      <c r="P5" s="95">
        <f t="shared" si="2"/>
        <v>5.3406223717409586E-2</v>
      </c>
      <c r="Q5" s="95">
        <f t="shared" si="2"/>
        <v>5.8585677059933505E-2</v>
      </c>
      <c r="R5" s="95">
        <f t="shared" si="2"/>
        <v>5.6603773584905662E-2</v>
      </c>
    </row>
    <row r="6" spans="2:18" x14ac:dyDescent="0.25">
      <c r="B6" s="51" t="s">
        <v>7</v>
      </c>
      <c r="C6" s="70">
        <f t="shared" ref="C6:J6" si="3">C35+C44</f>
        <v>4816</v>
      </c>
      <c r="D6" s="70">
        <f t="shared" si="3"/>
        <v>3274</v>
      </c>
      <c r="E6" s="70">
        <f t="shared" si="3"/>
        <v>3362</v>
      </c>
      <c r="F6" s="70">
        <f t="shared" si="3"/>
        <v>3797</v>
      </c>
      <c r="G6" s="70">
        <f>G35+G44</f>
        <v>3638</v>
      </c>
      <c r="H6" s="70">
        <f t="shared" si="3"/>
        <v>3584</v>
      </c>
      <c r="I6" s="70">
        <f t="shared" ref="I6" si="4">I35+I44</f>
        <v>1303</v>
      </c>
      <c r="J6" s="70">
        <f t="shared" si="3"/>
        <v>3127.2000000000003</v>
      </c>
      <c r="K6" s="18"/>
      <c r="L6" s="95">
        <f t="shared" ref="L6:L8" si="5">C6/C$8</f>
        <v>0.56156716417910446</v>
      </c>
      <c r="M6" s="95">
        <f t="shared" ref="M6:R8" si="6">D6/D$8</f>
        <v>0.50068817862058423</v>
      </c>
      <c r="N6" s="95">
        <f t="shared" si="6"/>
        <v>0.46513558384061982</v>
      </c>
      <c r="O6" s="95">
        <f t="shared" si="6"/>
        <v>0.44887102494384679</v>
      </c>
      <c r="P6" s="95">
        <f t="shared" si="6"/>
        <v>0.38246425567703951</v>
      </c>
      <c r="Q6" s="95">
        <f t="shared" si="6"/>
        <v>0.32204151316380625</v>
      </c>
      <c r="R6" s="95">
        <f t="shared" si="6"/>
        <v>0.27016379846568528</v>
      </c>
    </row>
    <row r="7" spans="2:18" x14ac:dyDescent="0.25">
      <c r="B7" s="51" t="s">
        <v>59</v>
      </c>
      <c r="C7" s="70">
        <f>C53</f>
        <v>3220</v>
      </c>
      <c r="D7" s="70">
        <f t="shared" ref="D7:E7" si="7">D53</f>
        <v>2944</v>
      </c>
      <c r="E7" s="70">
        <f t="shared" si="7"/>
        <v>3321</v>
      </c>
      <c r="F7" s="70">
        <f>F53</f>
        <v>4129</v>
      </c>
      <c r="G7" s="70">
        <f>G53</f>
        <v>5366</v>
      </c>
      <c r="H7" s="70">
        <f t="shared" ref="H7:J7" si="8">H53</f>
        <v>6893</v>
      </c>
      <c r="I7" s="70">
        <f t="shared" ref="I7" si="9">I53</f>
        <v>3247</v>
      </c>
      <c r="J7" s="70">
        <f t="shared" si="8"/>
        <v>7792.7999999999993</v>
      </c>
      <c r="K7" s="18"/>
      <c r="L7" s="95">
        <f t="shared" si="5"/>
        <v>0.37546641791044777</v>
      </c>
      <c r="M7" s="95">
        <f t="shared" si="6"/>
        <v>0.45022174644441049</v>
      </c>
      <c r="N7" s="95">
        <f t="shared" si="6"/>
        <v>0.45946319867183177</v>
      </c>
      <c r="O7" s="95">
        <f t="shared" si="6"/>
        <v>0.48811916302163377</v>
      </c>
      <c r="P7" s="95">
        <f t="shared" si="6"/>
        <v>0.56412952060555088</v>
      </c>
      <c r="Q7" s="95">
        <f t="shared" si="6"/>
        <v>0.61937280977626019</v>
      </c>
      <c r="R7" s="95">
        <f t="shared" si="6"/>
        <v>0.67323242794940907</v>
      </c>
    </row>
    <row r="8" spans="2:18" x14ac:dyDescent="0.25">
      <c r="B8" s="52" t="s">
        <v>99</v>
      </c>
      <c r="C8" s="82">
        <f>SUM(C5:C7)</f>
        <v>8576</v>
      </c>
      <c r="D8" s="82">
        <f t="shared" ref="D8:E8" si="10">SUM(D5:D7)</f>
        <v>6539</v>
      </c>
      <c r="E8" s="82">
        <f t="shared" si="10"/>
        <v>7228</v>
      </c>
      <c r="F8" s="82">
        <f>SUM(F5:F7)</f>
        <v>8459</v>
      </c>
      <c r="G8" s="82">
        <f>SUM(G5:G7)</f>
        <v>9512</v>
      </c>
      <c r="H8" s="82">
        <f t="shared" ref="H8:J8" si="11">SUM(H5:H7)</f>
        <v>11129</v>
      </c>
      <c r="I8" s="82">
        <f t="shared" ref="I8" si="12">SUM(I5:I7)</f>
        <v>4823</v>
      </c>
      <c r="J8" s="82">
        <f t="shared" si="11"/>
        <v>11575.2</v>
      </c>
      <c r="K8" s="18"/>
      <c r="L8" s="94">
        <f t="shared" si="5"/>
        <v>1</v>
      </c>
      <c r="M8" s="94">
        <f t="shared" si="6"/>
        <v>1</v>
      </c>
      <c r="N8" s="94">
        <f t="shared" si="6"/>
        <v>1</v>
      </c>
      <c r="O8" s="94">
        <f t="shared" si="6"/>
        <v>1</v>
      </c>
      <c r="P8" s="94">
        <f t="shared" si="6"/>
        <v>1</v>
      </c>
      <c r="Q8" s="94">
        <f t="shared" si="6"/>
        <v>1</v>
      </c>
      <c r="R8" s="94">
        <f t="shared" si="6"/>
        <v>1</v>
      </c>
    </row>
    <row r="9" spans="2:18" x14ac:dyDescent="0.25">
      <c r="B9" s="58"/>
      <c r="C9" s="57"/>
      <c r="D9" s="57"/>
      <c r="E9" s="57"/>
      <c r="F9" s="57"/>
      <c r="G9" s="57"/>
      <c r="H9" s="57"/>
      <c r="I9" s="57"/>
      <c r="J9" s="57"/>
      <c r="K9" s="18"/>
      <c r="L9" s="18"/>
      <c r="M9" s="18"/>
      <c r="N9" s="18"/>
      <c r="O9" s="18"/>
      <c r="P9" s="18"/>
      <c r="Q9" s="18"/>
      <c r="R9" s="18"/>
    </row>
    <row r="10" spans="2:18" ht="25.5" x14ac:dyDescent="0.25">
      <c r="B10" s="26" t="s">
        <v>248</v>
      </c>
      <c r="C10" s="15" t="s">
        <v>8</v>
      </c>
      <c r="D10" s="15" t="s">
        <v>11</v>
      </c>
      <c r="E10" s="15" t="s">
        <v>13</v>
      </c>
      <c r="F10" s="15" t="s">
        <v>14</v>
      </c>
      <c r="G10" s="15" t="s">
        <v>15</v>
      </c>
      <c r="H10" s="16" t="s">
        <v>329</v>
      </c>
      <c r="I10" s="16" t="s">
        <v>330</v>
      </c>
      <c r="J10" s="16" t="s">
        <v>331</v>
      </c>
      <c r="K10" s="18"/>
      <c r="L10" s="15" t="s">
        <v>8</v>
      </c>
      <c r="M10" s="15" t="s">
        <v>11</v>
      </c>
      <c r="N10" s="15" t="s">
        <v>13</v>
      </c>
      <c r="O10" s="15" t="s">
        <v>14</v>
      </c>
      <c r="P10" s="15" t="s">
        <v>15</v>
      </c>
      <c r="Q10" s="16" t="s">
        <v>329</v>
      </c>
      <c r="R10" s="16" t="s">
        <v>330</v>
      </c>
    </row>
    <row r="11" spans="2:18" x14ac:dyDescent="0.25">
      <c r="B11" s="50" t="s">
        <v>253</v>
      </c>
      <c r="C11" s="70">
        <f>SUM(C47,C38,C29,C20)</f>
        <v>615</v>
      </c>
      <c r="D11" s="70">
        <f t="shared" ref="D11:F11" si="13">SUM(D47,D38,D29,D20)</f>
        <v>499</v>
      </c>
      <c r="E11" s="70">
        <f t="shared" si="13"/>
        <v>508</v>
      </c>
      <c r="F11" s="70">
        <f t="shared" si="13"/>
        <v>427</v>
      </c>
      <c r="G11" s="70">
        <f t="shared" ref="G11:I12" si="14">SUM(G47,G38,G29,G20)</f>
        <v>428</v>
      </c>
      <c r="H11" s="70">
        <f t="shared" si="14"/>
        <v>443</v>
      </c>
      <c r="I11" s="70">
        <f t="shared" si="14"/>
        <v>174</v>
      </c>
      <c r="J11" s="70">
        <f t="shared" ref="J11:J17" si="15">SUM(I11/5)*12</f>
        <v>417.59999999999997</v>
      </c>
      <c r="K11" s="18"/>
      <c r="L11" s="95">
        <f t="shared" ref="L11:R14" si="16">C11/C$8</f>
        <v>7.1711753731343281E-2</v>
      </c>
      <c r="M11" s="95">
        <f t="shared" si="16"/>
        <v>7.6311362593668761E-2</v>
      </c>
      <c r="N11" s="95">
        <f t="shared" si="16"/>
        <v>7.0282235749861643E-2</v>
      </c>
      <c r="O11" s="95">
        <f t="shared" si="16"/>
        <v>5.0478779997635656E-2</v>
      </c>
      <c r="P11" s="95">
        <f t="shared" si="16"/>
        <v>4.499579478553406E-2</v>
      </c>
      <c r="Q11" s="95">
        <f t="shared" si="16"/>
        <v>3.9805912480905745E-2</v>
      </c>
      <c r="R11" s="95">
        <f t="shared" si="16"/>
        <v>3.6077130416753062E-2</v>
      </c>
    </row>
    <row r="12" spans="2:18" x14ac:dyDescent="0.25">
      <c r="B12" s="50" t="s">
        <v>93</v>
      </c>
      <c r="C12" s="70">
        <f t="shared" ref="C12:I16" si="17">SUM(C48,C39,C30,C21)</f>
        <v>273</v>
      </c>
      <c r="D12" s="70">
        <f t="shared" si="17"/>
        <v>187</v>
      </c>
      <c r="E12" s="70">
        <f t="shared" si="17"/>
        <v>247</v>
      </c>
      <c r="F12" s="70">
        <f t="shared" si="17"/>
        <v>219</v>
      </c>
      <c r="G12" s="70">
        <f t="shared" si="14"/>
        <v>172</v>
      </c>
      <c r="H12" s="70">
        <f t="shared" si="14"/>
        <v>217</v>
      </c>
      <c r="I12" s="70">
        <f t="shared" si="14"/>
        <v>98</v>
      </c>
      <c r="J12" s="70">
        <f t="shared" si="15"/>
        <v>235.20000000000002</v>
      </c>
      <c r="K12" s="18"/>
      <c r="L12" s="95">
        <f t="shared" si="16"/>
        <v>3.1833022388059705E-2</v>
      </c>
      <c r="M12" s="95">
        <f t="shared" si="16"/>
        <v>2.8597644899831777E-2</v>
      </c>
      <c r="N12" s="95">
        <f t="shared" si="16"/>
        <v>3.41726618705036E-2</v>
      </c>
      <c r="O12" s="95">
        <f t="shared" si="16"/>
        <v>2.5889585057335383E-2</v>
      </c>
      <c r="P12" s="95">
        <f t="shared" si="16"/>
        <v>1.8082422203532379E-2</v>
      </c>
      <c r="Q12" s="95">
        <f t="shared" si="16"/>
        <v>1.9498607242339833E-2</v>
      </c>
      <c r="R12" s="95">
        <f t="shared" si="16"/>
        <v>2.0319303338171262E-2</v>
      </c>
    </row>
    <row r="13" spans="2:18" x14ac:dyDescent="0.25">
      <c r="B13" s="50" t="s">
        <v>92</v>
      </c>
      <c r="C13" s="70">
        <f t="shared" si="17"/>
        <v>5113</v>
      </c>
      <c r="D13" s="70">
        <f t="shared" si="17"/>
        <v>3653</v>
      </c>
      <c r="E13" s="70">
        <f t="shared" si="17"/>
        <v>4146</v>
      </c>
      <c r="F13" s="70">
        <f t="shared" si="17"/>
        <v>5442</v>
      </c>
      <c r="G13" s="70">
        <f>SUM(G49,G40,G31,G22)</f>
        <v>6404</v>
      </c>
      <c r="H13" s="70">
        <f t="shared" si="17"/>
        <v>7570</v>
      </c>
      <c r="I13" s="70">
        <f t="shared" si="17"/>
        <v>3315</v>
      </c>
      <c r="J13" s="70">
        <f t="shared" si="15"/>
        <v>7956</v>
      </c>
      <c r="K13" s="18"/>
      <c r="L13" s="95">
        <f t="shared" si="16"/>
        <v>0.59619869402985071</v>
      </c>
      <c r="M13" s="95">
        <f t="shared" si="16"/>
        <v>0.55864811133200798</v>
      </c>
      <c r="N13" s="95">
        <f t="shared" si="16"/>
        <v>0.57360265633646934</v>
      </c>
      <c r="O13" s="95">
        <f t="shared" si="16"/>
        <v>0.64333845608227924</v>
      </c>
      <c r="P13" s="95">
        <f t="shared" si="16"/>
        <v>0.67325483599663583</v>
      </c>
      <c r="Q13" s="95">
        <f t="shared" si="16"/>
        <v>0.68020487015904396</v>
      </c>
      <c r="R13" s="95">
        <f t="shared" si="16"/>
        <v>0.68733153638814015</v>
      </c>
    </row>
    <row r="14" spans="2:18" x14ac:dyDescent="0.25">
      <c r="B14" s="51" t="s">
        <v>261</v>
      </c>
      <c r="C14" s="70">
        <f t="shared" si="17"/>
        <v>511</v>
      </c>
      <c r="D14" s="70">
        <f t="shared" si="17"/>
        <v>390</v>
      </c>
      <c r="E14" s="70">
        <f t="shared" si="17"/>
        <v>409</v>
      </c>
      <c r="F14" s="70">
        <f t="shared" si="17"/>
        <v>323</v>
      </c>
      <c r="G14" s="70">
        <f>SUM(G50,G41,G32,G23)</f>
        <v>367</v>
      </c>
      <c r="H14" s="70">
        <f t="shared" si="17"/>
        <v>514</v>
      </c>
      <c r="I14" s="70">
        <f t="shared" si="17"/>
        <v>182</v>
      </c>
      <c r="J14" s="70">
        <f t="shared" si="15"/>
        <v>436.79999999999995</v>
      </c>
      <c r="K14" s="18"/>
      <c r="L14" s="95">
        <f t="shared" si="16"/>
        <v>5.9584888059701489E-2</v>
      </c>
      <c r="M14" s="95">
        <f t="shared" si="16"/>
        <v>5.9642147117296221E-2</v>
      </c>
      <c r="N14" s="95">
        <f t="shared" si="16"/>
        <v>5.6585500830105148E-2</v>
      </c>
      <c r="O14" s="95">
        <f t="shared" si="16"/>
        <v>3.8184182527485518E-2</v>
      </c>
      <c r="P14" s="95">
        <f t="shared" si="16"/>
        <v>3.8582842724978972E-2</v>
      </c>
      <c r="Q14" s="95">
        <f t="shared" si="16"/>
        <v>4.6185641117800338E-2</v>
      </c>
      <c r="R14" s="95">
        <f t="shared" si="16"/>
        <v>3.7735849056603772E-2</v>
      </c>
    </row>
    <row r="15" spans="2:18" x14ac:dyDescent="0.25">
      <c r="B15" s="50" t="s">
        <v>108</v>
      </c>
      <c r="C15" s="70">
        <f t="shared" si="17"/>
        <v>1385</v>
      </c>
      <c r="D15" s="70">
        <f t="shared" si="17"/>
        <v>1256</v>
      </c>
      <c r="E15" s="70">
        <f t="shared" si="17"/>
        <v>1476</v>
      </c>
      <c r="F15" s="70">
        <f t="shared" si="17"/>
        <v>1391</v>
      </c>
      <c r="G15" s="70">
        <f>SUM(G51,G42,G33,G24)</f>
        <v>1376</v>
      </c>
      <c r="H15" s="70">
        <f t="shared" si="17"/>
        <v>1453</v>
      </c>
      <c r="I15" s="70">
        <f t="shared" si="17"/>
        <v>697</v>
      </c>
      <c r="J15" s="70">
        <f t="shared" si="15"/>
        <v>1672.8000000000002</v>
      </c>
      <c r="K15" s="18"/>
      <c r="L15" s="95">
        <f t="shared" ref="L15:L17" si="18">C15/C$8</f>
        <v>0.16149720149253732</v>
      </c>
      <c r="M15" s="95">
        <f t="shared" ref="M15:R17" si="19">D15/D$8</f>
        <v>0.19207829943416424</v>
      </c>
      <c r="N15" s="95">
        <f t="shared" si="19"/>
        <v>0.20420586607636967</v>
      </c>
      <c r="O15" s="95">
        <f t="shared" si="19"/>
        <v>0.16444024116325806</v>
      </c>
      <c r="P15" s="95">
        <f t="shared" si="19"/>
        <v>0.14465937762825903</v>
      </c>
      <c r="Q15" s="95">
        <f t="shared" si="19"/>
        <v>0.13055979872405427</v>
      </c>
      <c r="R15" s="95">
        <f t="shared" si="19"/>
        <v>0.14451586149699358</v>
      </c>
    </row>
    <row r="16" spans="2:18" x14ac:dyDescent="0.25">
      <c r="B16" s="50" t="s">
        <v>98</v>
      </c>
      <c r="C16" s="70">
        <f t="shared" si="17"/>
        <v>679</v>
      </c>
      <c r="D16" s="70">
        <f t="shared" si="17"/>
        <v>554</v>
      </c>
      <c r="E16" s="70">
        <f t="shared" si="17"/>
        <v>442</v>
      </c>
      <c r="F16" s="70">
        <f t="shared" si="17"/>
        <v>657</v>
      </c>
      <c r="G16" s="70">
        <f>SUM(G52,G43,G34,G25)</f>
        <v>765</v>
      </c>
      <c r="H16" s="70">
        <f t="shared" si="17"/>
        <v>932</v>
      </c>
      <c r="I16" s="70">
        <f>SUM(I52,I43,I34,I25)</f>
        <v>357</v>
      </c>
      <c r="J16" s="70">
        <f t="shared" si="15"/>
        <v>856.80000000000007</v>
      </c>
      <c r="K16" s="18"/>
      <c r="L16" s="95">
        <f t="shared" si="18"/>
        <v>7.9174440298507467E-2</v>
      </c>
      <c r="M16" s="95">
        <f t="shared" si="19"/>
        <v>8.4722434623031043E-2</v>
      </c>
      <c r="N16" s="95">
        <f t="shared" si="19"/>
        <v>6.1151079136690649E-2</v>
      </c>
      <c r="O16" s="95">
        <f t="shared" si="19"/>
        <v>7.7668755172006151E-2</v>
      </c>
      <c r="P16" s="95">
        <f t="shared" si="19"/>
        <v>8.0424726661059709E-2</v>
      </c>
      <c r="Q16" s="95">
        <f t="shared" si="19"/>
        <v>8.3745170275855874E-2</v>
      </c>
      <c r="R16" s="95">
        <f t="shared" si="19"/>
        <v>7.4020319303338175E-2</v>
      </c>
    </row>
    <row r="17" spans="2:18" x14ac:dyDescent="0.25">
      <c r="B17" s="59" t="s">
        <v>49</v>
      </c>
      <c r="C17" s="82">
        <f t="shared" ref="C17:I17" si="20">SUM(C53,C44,C35,C26)</f>
        <v>8576</v>
      </c>
      <c r="D17" s="82">
        <f t="shared" si="20"/>
        <v>6539</v>
      </c>
      <c r="E17" s="82">
        <f t="shared" si="20"/>
        <v>7228</v>
      </c>
      <c r="F17" s="82">
        <f t="shared" si="20"/>
        <v>8459</v>
      </c>
      <c r="G17" s="82">
        <f>SUM(G53,G44,G35,G26)</f>
        <v>9512</v>
      </c>
      <c r="H17" s="82">
        <f t="shared" si="20"/>
        <v>11129</v>
      </c>
      <c r="I17" s="82">
        <f t="shared" si="20"/>
        <v>4823</v>
      </c>
      <c r="J17" s="82">
        <f t="shared" si="15"/>
        <v>11575.2</v>
      </c>
      <c r="K17" s="18"/>
      <c r="L17" s="94">
        <f t="shared" si="18"/>
        <v>1</v>
      </c>
      <c r="M17" s="94">
        <f t="shared" si="19"/>
        <v>1</v>
      </c>
      <c r="N17" s="94">
        <f t="shared" si="19"/>
        <v>1</v>
      </c>
      <c r="O17" s="94">
        <f t="shared" si="19"/>
        <v>1</v>
      </c>
      <c r="P17" s="94">
        <f t="shared" si="19"/>
        <v>1</v>
      </c>
      <c r="Q17" s="94">
        <f t="shared" si="19"/>
        <v>1</v>
      </c>
      <c r="R17" s="94">
        <f t="shared" si="19"/>
        <v>1</v>
      </c>
    </row>
    <row r="18" spans="2:18" x14ac:dyDescent="0.25">
      <c r="B18" s="18"/>
      <c r="C18" s="18"/>
      <c r="D18" s="18"/>
      <c r="E18" s="18"/>
      <c r="F18" s="18"/>
      <c r="G18" s="18"/>
      <c r="H18" s="18"/>
      <c r="I18" s="18"/>
      <c r="J18" s="18"/>
      <c r="K18" s="18"/>
      <c r="L18" s="18"/>
      <c r="M18" s="18"/>
      <c r="N18" s="18"/>
      <c r="O18" s="18"/>
      <c r="P18" s="18"/>
      <c r="Q18" s="18"/>
      <c r="R18" s="18"/>
    </row>
    <row r="19" spans="2:18" ht="25.5" customHeight="1" x14ac:dyDescent="0.25">
      <c r="B19" s="26" t="s">
        <v>249</v>
      </c>
      <c r="C19" s="15" t="s">
        <v>8</v>
      </c>
      <c r="D19" s="15" t="s">
        <v>11</v>
      </c>
      <c r="E19" s="15" t="s">
        <v>13</v>
      </c>
      <c r="F19" s="15" t="s">
        <v>14</v>
      </c>
      <c r="G19" s="15" t="s">
        <v>15</v>
      </c>
      <c r="H19" s="16" t="s">
        <v>329</v>
      </c>
      <c r="I19" s="16" t="s">
        <v>330</v>
      </c>
      <c r="J19" s="16" t="s">
        <v>331</v>
      </c>
      <c r="K19" s="18"/>
      <c r="L19" s="15" t="s">
        <v>8</v>
      </c>
      <c r="M19" s="15" t="s">
        <v>11</v>
      </c>
      <c r="N19" s="15" t="s">
        <v>13</v>
      </c>
      <c r="O19" s="15" t="s">
        <v>14</v>
      </c>
      <c r="P19" s="15" t="s">
        <v>15</v>
      </c>
      <c r="Q19" s="16" t="s">
        <v>329</v>
      </c>
      <c r="R19" s="16" t="s">
        <v>330</v>
      </c>
    </row>
    <row r="20" spans="2:18" ht="15" customHeight="1" x14ac:dyDescent="0.25">
      <c r="B20" s="50" t="s">
        <v>253</v>
      </c>
      <c r="C20" s="70">
        <v>116</v>
      </c>
      <c r="D20" s="70">
        <v>44</v>
      </c>
      <c r="E20" s="75">
        <v>109</v>
      </c>
      <c r="F20" s="75">
        <v>106</v>
      </c>
      <c r="G20" s="70">
        <v>90</v>
      </c>
      <c r="H20" s="163">
        <v>92</v>
      </c>
      <c r="I20" s="163">
        <v>33</v>
      </c>
      <c r="J20" s="163">
        <f t="shared" ref="J20:J25" si="21">SUM(I20/5)*12</f>
        <v>79.199999999999989</v>
      </c>
      <c r="K20" s="18"/>
      <c r="L20" s="95">
        <f t="shared" ref="L20:Q20" si="22">C20/C$26</f>
        <v>0.21481481481481482</v>
      </c>
      <c r="M20" s="95">
        <f t="shared" si="22"/>
        <v>0.13707165109034267</v>
      </c>
      <c r="N20" s="95">
        <f t="shared" si="22"/>
        <v>0.2</v>
      </c>
      <c r="O20" s="95">
        <f t="shared" si="22"/>
        <v>0.19887429643527205</v>
      </c>
      <c r="P20" s="95">
        <f t="shared" si="22"/>
        <v>0.17716535433070865</v>
      </c>
      <c r="Q20" s="95">
        <f t="shared" si="22"/>
        <v>0.1411042944785276</v>
      </c>
      <c r="R20" s="95">
        <f t="shared" ref="R20:R25" si="23">I20/I$26</f>
        <v>0.12087912087912088</v>
      </c>
    </row>
    <row r="21" spans="2:18" x14ac:dyDescent="0.25">
      <c r="B21" s="50" t="s">
        <v>93</v>
      </c>
      <c r="C21" s="70">
        <v>133</v>
      </c>
      <c r="D21" s="70">
        <v>75</v>
      </c>
      <c r="E21" s="75">
        <v>72</v>
      </c>
      <c r="F21" s="75">
        <v>75</v>
      </c>
      <c r="G21" s="70">
        <v>67</v>
      </c>
      <c r="H21" s="163">
        <v>84</v>
      </c>
      <c r="I21" s="163">
        <v>10</v>
      </c>
      <c r="J21" s="163">
        <f t="shared" si="21"/>
        <v>24</v>
      </c>
      <c r="K21" s="18"/>
      <c r="L21" s="95">
        <f t="shared" ref="L21:L22" si="24">C21/C$26</f>
        <v>0.24629629629629629</v>
      </c>
      <c r="M21" s="95">
        <f t="shared" ref="M21:M22" si="25">D21/D$26</f>
        <v>0.23364485981308411</v>
      </c>
      <c r="N21" s="95">
        <f t="shared" ref="N21:N23" si="26">E21/E$26</f>
        <v>0.13211009174311927</v>
      </c>
      <c r="O21" s="95">
        <f t="shared" ref="O21:O23" si="27">F21/F$26</f>
        <v>0.14071294559099437</v>
      </c>
      <c r="P21" s="95">
        <f t="shared" ref="P21:P23" si="28">G21/G$26</f>
        <v>0.13188976377952755</v>
      </c>
      <c r="Q21" s="95">
        <f t="shared" ref="Q21:Q23" si="29">H21/H$26</f>
        <v>0.12883435582822086</v>
      </c>
      <c r="R21" s="95">
        <f t="shared" si="23"/>
        <v>3.6630036630036632E-2</v>
      </c>
    </row>
    <row r="22" spans="2:18" x14ac:dyDescent="0.25">
      <c r="B22" s="50" t="s">
        <v>92</v>
      </c>
      <c r="C22" s="70">
        <v>112</v>
      </c>
      <c r="D22" s="70">
        <v>70</v>
      </c>
      <c r="E22" s="75">
        <v>128</v>
      </c>
      <c r="F22" s="75">
        <v>147</v>
      </c>
      <c r="G22" s="70">
        <v>123</v>
      </c>
      <c r="H22" s="163">
        <v>168</v>
      </c>
      <c r="I22" s="163">
        <v>84</v>
      </c>
      <c r="J22" s="163">
        <f t="shared" si="21"/>
        <v>201.60000000000002</v>
      </c>
      <c r="K22" s="18"/>
      <c r="L22" s="95">
        <f t="shared" si="24"/>
        <v>0.2074074074074074</v>
      </c>
      <c r="M22" s="95">
        <f t="shared" si="25"/>
        <v>0.21806853582554517</v>
      </c>
      <c r="N22" s="95">
        <f t="shared" si="26"/>
        <v>0.23486238532110093</v>
      </c>
      <c r="O22" s="95">
        <f t="shared" si="27"/>
        <v>0.27579737335834897</v>
      </c>
      <c r="P22" s="95">
        <f t="shared" si="28"/>
        <v>0.24212598425196849</v>
      </c>
      <c r="Q22" s="95">
        <f t="shared" si="29"/>
        <v>0.25766871165644173</v>
      </c>
      <c r="R22" s="95">
        <f t="shared" si="23"/>
        <v>0.30769230769230771</v>
      </c>
    </row>
    <row r="23" spans="2:18" x14ac:dyDescent="0.25">
      <c r="B23" s="51" t="s">
        <v>261</v>
      </c>
      <c r="C23" s="70" t="s">
        <v>260</v>
      </c>
      <c r="D23" s="70" t="s">
        <v>260</v>
      </c>
      <c r="E23" s="75">
        <v>10</v>
      </c>
      <c r="F23" s="75">
        <v>13</v>
      </c>
      <c r="G23" s="70">
        <v>28</v>
      </c>
      <c r="H23" s="163">
        <v>75</v>
      </c>
      <c r="I23" s="163">
        <v>6</v>
      </c>
      <c r="J23" s="163">
        <f t="shared" si="21"/>
        <v>14.399999999999999</v>
      </c>
      <c r="K23" s="18"/>
      <c r="L23" s="95" t="s">
        <v>260</v>
      </c>
      <c r="M23" s="95" t="s">
        <v>260</v>
      </c>
      <c r="N23" s="95">
        <f t="shared" si="26"/>
        <v>1.834862385321101E-2</v>
      </c>
      <c r="O23" s="95">
        <f t="shared" si="27"/>
        <v>2.4390243902439025E-2</v>
      </c>
      <c r="P23" s="95">
        <f t="shared" si="28"/>
        <v>5.5118110236220472E-2</v>
      </c>
      <c r="Q23" s="95">
        <f t="shared" si="29"/>
        <v>0.11503067484662577</v>
      </c>
      <c r="R23" s="95">
        <f t="shared" si="23"/>
        <v>2.197802197802198E-2</v>
      </c>
    </row>
    <row r="24" spans="2:18" x14ac:dyDescent="0.25">
      <c r="B24" s="50" t="s">
        <v>108</v>
      </c>
      <c r="C24" s="70">
        <v>84</v>
      </c>
      <c r="D24" s="70">
        <v>70</v>
      </c>
      <c r="E24" s="75">
        <v>132</v>
      </c>
      <c r="F24" s="75">
        <v>114</v>
      </c>
      <c r="G24" s="70">
        <v>89</v>
      </c>
      <c r="H24" s="163">
        <v>114</v>
      </c>
      <c r="I24" s="163">
        <v>59</v>
      </c>
      <c r="J24" s="163">
        <f t="shared" si="21"/>
        <v>141.60000000000002</v>
      </c>
      <c r="K24" s="18"/>
      <c r="L24" s="95">
        <f t="shared" ref="L24:L25" si="30">C24/C$26</f>
        <v>0.15555555555555556</v>
      </c>
      <c r="M24" s="95">
        <f t="shared" ref="M24:M25" si="31">D24/D$26</f>
        <v>0.21806853582554517</v>
      </c>
      <c r="N24" s="95">
        <f t="shared" ref="N24:N25" si="32">E24/E$26</f>
        <v>0.24220183486238533</v>
      </c>
      <c r="O24" s="95">
        <f t="shared" ref="O24:O25" si="33">F24/F$26</f>
        <v>0.21388367729831145</v>
      </c>
      <c r="P24" s="95">
        <f t="shared" ref="P24:P25" si="34">G24/G$26</f>
        <v>0.17519685039370078</v>
      </c>
      <c r="Q24" s="95">
        <f t="shared" ref="Q24:Q25" si="35">H24/H$26</f>
        <v>0.17484662576687116</v>
      </c>
      <c r="R24" s="95">
        <f t="shared" si="23"/>
        <v>0.21611721611721613</v>
      </c>
    </row>
    <row r="25" spans="2:18" x14ac:dyDescent="0.25">
      <c r="B25" s="50" t="s">
        <v>12</v>
      </c>
      <c r="C25" s="70">
        <v>95</v>
      </c>
      <c r="D25" s="70">
        <v>62</v>
      </c>
      <c r="E25" s="70">
        <v>94</v>
      </c>
      <c r="F25" s="75">
        <v>78</v>
      </c>
      <c r="G25" s="70">
        <v>111</v>
      </c>
      <c r="H25" s="163">
        <v>119</v>
      </c>
      <c r="I25" s="163">
        <v>81</v>
      </c>
      <c r="J25" s="163">
        <f t="shared" si="21"/>
        <v>194.39999999999998</v>
      </c>
      <c r="K25" s="18"/>
      <c r="L25" s="95">
        <f t="shared" si="30"/>
        <v>0.17592592592592593</v>
      </c>
      <c r="M25" s="95">
        <f t="shared" si="31"/>
        <v>0.19314641744548286</v>
      </c>
      <c r="N25" s="95">
        <f t="shared" si="32"/>
        <v>0.1724770642201835</v>
      </c>
      <c r="O25" s="95">
        <f t="shared" si="33"/>
        <v>0.14634146341463414</v>
      </c>
      <c r="P25" s="95">
        <f t="shared" si="34"/>
        <v>0.21850393700787402</v>
      </c>
      <c r="Q25" s="95">
        <f t="shared" si="35"/>
        <v>0.18251533742331288</v>
      </c>
      <c r="R25" s="95">
        <f t="shared" si="23"/>
        <v>0.2967032967032967</v>
      </c>
    </row>
    <row r="26" spans="2:18" x14ac:dyDescent="0.25">
      <c r="B26" s="59" t="s">
        <v>49</v>
      </c>
      <c r="C26" s="82">
        <f>SUM(C20:C25)</f>
        <v>540</v>
      </c>
      <c r="D26" s="82">
        <f t="shared" ref="D26:I26" si="36">SUM(D20:D25)</f>
        <v>321</v>
      </c>
      <c r="E26" s="82">
        <f t="shared" si="36"/>
        <v>545</v>
      </c>
      <c r="F26" s="82">
        <f t="shared" si="36"/>
        <v>533</v>
      </c>
      <c r="G26" s="82">
        <f t="shared" si="36"/>
        <v>508</v>
      </c>
      <c r="H26" s="164">
        <f t="shared" si="36"/>
        <v>652</v>
      </c>
      <c r="I26" s="164">
        <f t="shared" si="36"/>
        <v>273</v>
      </c>
      <c r="J26" s="164">
        <f>SUM(J20:J25)</f>
        <v>655.20000000000005</v>
      </c>
      <c r="K26" s="18"/>
      <c r="L26" s="90">
        <f t="shared" ref="L26:R26" si="37">C26/C$26</f>
        <v>1</v>
      </c>
      <c r="M26" s="90">
        <f t="shared" si="37"/>
        <v>1</v>
      </c>
      <c r="N26" s="90">
        <f t="shared" si="37"/>
        <v>1</v>
      </c>
      <c r="O26" s="90">
        <f t="shared" si="37"/>
        <v>1</v>
      </c>
      <c r="P26" s="90">
        <f t="shared" si="37"/>
        <v>1</v>
      </c>
      <c r="Q26" s="90">
        <f t="shared" si="37"/>
        <v>1</v>
      </c>
      <c r="R26" s="90">
        <f t="shared" si="37"/>
        <v>1</v>
      </c>
    </row>
    <row r="27" spans="2:18" x14ac:dyDescent="0.25">
      <c r="B27" s="18"/>
      <c r="C27" s="18"/>
      <c r="D27" s="18"/>
      <c r="E27" s="18"/>
      <c r="F27" s="18"/>
      <c r="G27" s="18"/>
      <c r="H27" s="18"/>
      <c r="I27" s="18"/>
      <c r="J27" s="18"/>
      <c r="K27" s="18"/>
      <c r="L27" s="18"/>
      <c r="M27" s="18"/>
      <c r="N27" s="18"/>
      <c r="O27" s="18"/>
      <c r="P27" s="18"/>
      <c r="Q27" s="18"/>
      <c r="R27" s="18"/>
    </row>
    <row r="28" spans="2:18" ht="25.5" x14ac:dyDescent="0.25">
      <c r="B28" s="26" t="s">
        <v>250</v>
      </c>
      <c r="C28" s="15" t="s">
        <v>8</v>
      </c>
      <c r="D28" s="15" t="s">
        <v>11</v>
      </c>
      <c r="E28" s="15" t="s">
        <v>13</v>
      </c>
      <c r="F28" s="15" t="s">
        <v>14</v>
      </c>
      <c r="G28" s="15" t="s">
        <v>15</v>
      </c>
      <c r="H28" s="16" t="s">
        <v>329</v>
      </c>
      <c r="I28" s="16" t="s">
        <v>330</v>
      </c>
      <c r="J28" s="16" t="s">
        <v>331</v>
      </c>
      <c r="K28" s="18"/>
      <c r="L28" s="15" t="s">
        <v>8</v>
      </c>
      <c r="M28" s="15" t="s">
        <v>11</v>
      </c>
      <c r="N28" s="15" t="s">
        <v>13</v>
      </c>
      <c r="O28" s="15" t="s">
        <v>14</v>
      </c>
      <c r="P28" s="15" t="s">
        <v>15</v>
      </c>
      <c r="Q28" s="16" t="s">
        <v>329</v>
      </c>
      <c r="R28" s="16" t="s">
        <v>330</v>
      </c>
    </row>
    <row r="29" spans="2:18" ht="15" customHeight="1" x14ac:dyDescent="0.25">
      <c r="B29" s="50" t="s">
        <v>253</v>
      </c>
      <c r="C29" s="70">
        <v>7</v>
      </c>
      <c r="D29" s="70">
        <v>13</v>
      </c>
      <c r="E29" s="75">
        <v>11</v>
      </c>
      <c r="F29" s="75">
        <v>4</v>
      </c>
      <c r="G29" s="70">
        <v>4</v>
      </c>
      <c r="H29" s="163">
        <v>6</v>
      </c>
      <c r="I29" s="163">
        <v>0</v>
      </c>
      <c r="J29" s="163">
        <f t="shared" ref="J29:J34" si="38">SUM(I29/5)*12</f>
        <v>0</v>
      </c>
      <c r="K29" s="18"/>
      <c r="L29" s="93">
        <f t="shared" ref="L29:Q35" si="39">C29/C$35</f>
        <v>3.0987162461266048E-3</v>
      </c>
      <c r="M29" s="93">
        <f t="shared" si="39"/>
        <v>6.5228299046663323E-3</v>
      </c>
      <c r="N29" s="93">
        <f t="shared" si="39"/>
        <v>5.5443548387096777E-3</v>
      </c>
      <c r="O29" s="93">
        <f t="shared" si="39"/>
        <v>2.0335536349771225E-3</v>
      </c>
      <c r="P29" s="93">
        <f t="shared" si="39"/>
        <v>2.5284450063211127E-3</v>
      </c>
      <c r="Q29" s="93">
        <f>H29/H$35</f>
        <v>4.434589800443459E-3</v>
      </c>
      <c r="R29" s="93">
        <f>I29/I$35</f>
        <v>0</v>
      </c>
    </row>
    <row r="30" spans="2:18" x14ac:dyDescent="0.25">
      <c r="B30" s="50" t="s">
        <v>93</v>
      </c>
      <c r="C30" s="70">
        <v>44</v>
      </c>
      <c r="D30" s="70">
        <v>27</v>
      </c>
      <c r="E30" s="75">
        <v>22</v>
      </c>
      <c r="F30" s="75">
        <v>24</v>
      </c>
      <c r="G30" s="70">
        <v>14</v>
      </c>
      <c r="H30" s="163">
        <v>12</v>
      </c>
      <c r="I30" s="163">
        <v>5</v>
      </c>
      <c r="J30" s="163">
        <f t="shared" si="38"/>
        <v>12</v>
      </c>
      <c r="K30" s="18"/>
      <c r="L30" s="93">
        <f t="shared" si="39"/>
        <v>1.9477644975652943E-2</v>
      </c>
      <c r="M30" s="93">
        <f t="shared" si="39"/>
        <v>1.3547415955845458E-2</v>
      </c>
      <c r="N30" s="93">
        <f t="shared" si="39"/>
        <v>1.1088709677419355E-2</v>
      </c>
      <c r="O30" s="93">
        <f t="shared" si="39"/>
        <v>1.2201321809862735E-2</v>
      </c>
      <c r="P30" s="93">
        <f t="shared" si="39"/>
        <v>8.8495575221238937E-3</v>
      </c>
      <c r="Q30" s="93">
        <f>H30/H$35</f>
        <v>8.869179600886918E-3</v>
      </c>
      <c r="R30" s="93">
        <f>I30/I$35</f>
        <v>1.524390243902439E-2</v>
      </c>
    </row>
    <row r="31" spans="2:18" x14ac:dyDescent="0.25">
      <c r="B31" s="50" t="s">
        <v>92</v>
      </c>
      <c r="C31" s="70">
        <v>1835</v>
      </c>
      <c r="D31" s="70">
        <v>1571</v>
      </c>
      <c r="E31" s="75">
        <v>1699</v>
      </c>
      <c r="F31" s="75">
        <v>1767</v>
      </c>
      <c r="G31" s="70">
        <v>1410</v>
      </c>
      <c r="H31" s="163">
        <v>1229</v>
      </c>
      <c r="I31" s="163">
        <v>284</v>
      </c>
      <c r="J31" s="163">
        <f t="shared" si="38"/>
        <v>681.59999999999991</v>
      </c>
      <c r="K31" s="18"/>
      <c r="L31" s="93">
        <f t="shared" si="39"/>
        <v>0.81230633023461707</v>
      </c>
      <c r="M31" s="93">
        <f t="shared" si="39"/>
        <v>0.78825890617160055</v>
      </c>
      <c r="N31" s="93">
        <f t="shared" si="39"/>
        <v>0.85635080645161288</v>
      </c>
      <c r="O31" s="93">
        <f t="shared" si="39"/>
        <v>0.89832231825114384</v>
      </c>
      <c r="P31" s="93">
        <f t="shared" si="39"/>
        <v>0.89127686472819212</v>
      </c>
      <c r="Q31" s="93">
        <f t="shared" si="39"/>
        <v>0.90835181079083516</v>
      </c>
      <c r="R31" s="93">
        <f>I31/I$35</f>
        <v>0.86585365853658536</v>
      </c>
    </row>
    <row r="32" spans="2:18" x14ac:dyDescent="0.25">
      <c r="B32" s="51" t="s">
        <v>94</v>
      </c>
      <c r="C32" s="70">
        <v>140</v>
      </c>
      <c r="D32" s="70">
        <v>112</v>
      </c>
      <c r="E32" s="75">
        <v>89</v>
      </c>
      <c r="F32" s="75">
        <v>64</v>
      </c>
      <c r="G32" s="70">
        <v>40</v>
      </c>
      <c r="H32" s="163">
        <v>30</v>
      </c>
      <c r="I32" s="163">
        <v>13</v>
      </c>
      <c r="J32" s="163">
        <f t="shared" si="38"/>
        <v>31.200000000000003</v>
      </c>
      <c r="K32" s="18"/>
      <c r="L32" s="93">
        <f t="shared" si="39"/>
        <v>6.1974324922532097E-2</v>
      </c>
      <c r="M32" s="93">
        <f t="shared" si="39"/>
        <v>5.6196688409433017E-2</v>
      </c>
      <c r="N32" s="93">
        <f t="shared" si="39"/>
        <v>4.4858870967741937E-2</v>
      </c>
      <c r="O32" s="93">
        <f t="shared" si="39"/>
        <v>3.2536858159633961E-2</v>
      </c>
      <c r="P32" s="93">
        <f t="shared" si="39"/>
        <v>2.5284450063211124E-2</v>
      </c>
      <c r="Q32" s="93">
        <f t="shared" si="39"/>
        <v>2.2172949002217297E-2</v>
      </c>
      <c r="R32" s="93">
        <f>I32/I$35</f>
        <v>3.9634146341463415E-2</v>
      </c>
    </row>
    <row r="33" spans="2:18" x14ac:dyDescent="0.25">
      <c r="B33" s="50" t="s">
        <v>108</v>
      </c>
      <c r="C33" s="70">
        <v>100</v>
      </c>
      <c r="D33" s="70">
        <v>134</v>
      </c>
      <c r="E33" s="75">
        <v>77</v>
      </c>
      <c r="F33" s="75">
        <v>43</v>
      </c>
      <c r="G33" s="70">
        <v>32</v>
      </c>
      <c r="H33" s="163">
        <v>33</v>
      </c>
      <c r="I33" s="163">
        <v>10</v>
      </c>
      <c r="J33" s="163">
        <f t="shared" si="38"/>
        <v>24</v>
      </c>
      <c r="K33" s="18"/>
      <c r="L33" s="93">
        <f t="shared" si="39"/>
        <v>4.4267374944665781E-2</v>
      </c>
      <c r="M33" s="93">
        <f t="shared" si="39"/>
        <v>6.7235323632714505E-2</v>
      </c>
      <c r="N33" s="93">
        <f t="shared" si="39"/>
        <v>3.8810483870967742E-2</v>
      </c>
      <c r="O33" s="93">
        <f t="shared" si="39"/>
        <v>2.1860701576004067E-2</v>
      </c>
      <c r="P33" s="93">
        <f t="shared" si="39"/>
        <v>2.0227560050568902E-2</v>
      </c>
      <c r="Q33" s="93">
        <f t="shared" si="39"/>
        <v>2.4390243902439025E-2</v>
      </c>
      <c r="R33" s="93">
        <f>I33/I$35</f>
        <v>3.048780487804878E-2</v>
      </c>
    </row>
    <row r="34" spans="2:18" x14ac:dyDescent="0.25">
      <c r="B34" s="50" t="s">
        <v>98</v>
      </c>
      <c r="C34" s="70">
        <v>133</v>
      </c>
      <c r="D34" s="70">
        <v>136</v>
      </c>
      <c r="E34" s="70">
        <v>86</v>
      </c>
      <c r="F34" s="75">
        <v>65</v>
      </c>
      <c r="G34" s="70">
        <v>82</v>
      </c>
      <c r="H34" s="163">
        <v>43</v>
      </c>
      <c r="I34" s="163">
        <v>16</v>
      </c>
      <c r="J34" s="163">
        <f t="shared" si="38"/>
        <v>38.400000000000006</v>
      </c>
      <c r="K34" s="18"/>
      <c r="L34" s="93">
        <f t="shared" si="39"/>
        <v>5.887560867640549E-2</v>
      </c>
      <c r="M34" s="93">
        <f t="shared" si="39"/>
        <v>6.8238835925740093E-2</v>
      </c>
      <c r="N34" s="93">
        <f t="shared" si="39"/>
        <v>4.334677419354839E-2</v>
      </c>
      <c r="O34" s="93">
        <f t="shared" si="39"/>
        <v>3.3045246568378241E-2</v>
      </c>
      <c r="P34" s="93">
        <f t="shared" si="39"/>
        <v>5.1833122629582805E-2</v>
      </c>
      <c r="Q34" s="93">
        <f t="shared" si="39"/>
        <v>3.1781226903178125E-2</v>
      </c>
      <c r="R34" s="93">
        <f>I34/I$35</f>
        <v>4.878048780487805E-2</v>
      </c>
    </row>
    <row r="35" spans="2:18" x14ac:dyDescent="0.25">
      <c r="B35" s="59" t="s">
        <v>49</v>
      </c>
      <c r="C35" s="82">
        <f>SUM(C29:C34)</f>
        <v>2259</v>
      </c>
      <c r="D35" s="82">
        <f t="shared" ref="D35:J35" si="40">SUM(D29:D34)</f>
        <v>1993</v>
      </c>
      <c r="E35" s="82">
        <f t="shared" si="40"/>
        <v>1984</v>
      </c>
      <c r="F35" s="82">
        <f t="shared" si="40"/>
        <v>1967</v>
      </c>
      <c r="G35" s="82">
        <f t="shared" si="40"/>
        <v>1582</v>
      </c>
      <c r="H35" s="82">
        <f t="shared" si="40"/>
        <v>1353</v>
      </c>
      <c r="I35" s="82">
        <f t="shared" si="40"/>
        <v>328</v>
      </c>
      <c r="J35" s="82">
        <f t="shared" si="40"/>
        <v>787.19999999999993</v>
      </c>
      <c r="K35" s="18"/>
      <c r="L35" s="90">
        <f t="shared" si="39"/>
        <v>1</v>
      </c>
      <c r="M35" s="90">
        <f t="shared" si="39"/>
        <v>1</v>
      </c>
      <c r="N35" s="90">
        <f t="shared" si="39"/>
        <v>1</v>
      </c>
      <c r="O35" s="90">
        <f t="shared" si="39"/>
        <v>1</v>
      </c>
      <c r="P35" s="90">
        <f t="shared" si="39"/>
        <v>1</v>
      </c>
      <c r="Q35" s="90">
        <f t="shared" si="39"/>
        <v>1</v>
      </c>
      <c r="R35" s="90">
        <f>I35/I$35</f>
        <v>1</v>
      </c>
    </row>
    <row r="36" spans="2:18" x14ac:dyDescent="0.25">
      <c r="B36" s="18"/>
      <c r="C36" s="18"/>
      <c r="D36" s="18"/>
      <c r="E36" s="18"/>
      <c r="F36" s="18"/>
      <c r="G36" s="18"/>
      <c r="H36" s="18"/>
      <c r="I36" s="18"/>
      <c r="J36" s="18"/>
      <c r="K36" s="18"/>
      <c r="L36" s="18"/>
      <c r="M36" s="18"/>
      <c r="N36" s="18"/>
      <c r="O36" s="18"/>
      <c r="P36" s="18"/>
      <c r="Q36" s="18"/>
      <c r="R36" s="18"/>
    </row>
    <row r="37" spans="2:18" ht="25.5" x14ac:dyDescent="0.25">
      <c r="B37" s="26" t="s">
        <v>251</v>
      </c>
      <c r="C37" s="15" t="s">
        <v>8</v>
      </c>
      <c r="D37" s="15" t="s">
        <v>11</v>
      </c>
      <c r="E37" s="15" t="s">
        <v>13</v>
      </c>
      <c r="F37" s="15" t="s">
        <v>14</v>
      </c>
      <c r="G37" s="15" t="s">
        <v>15</v>
      </c>
      <c r="H37" s="16" t="s">
        <v>329</v>
      </c>
      <c r="I37" s="16" t="s">
        <v>330</v>
      </c>
      <c r="J37" s="16" t="s">
        <v>331</v>
      </c>
      <c r="K37" s="18"/>
      <c r="L37" s="15" t="s">
        <v>8</v>
      </c>
      <c r="M37" s="15" t="s">
        <v>11</v>
      </c>
      <c r="N37" s="15" t="s">
        <v>13</v>
      </c>
      <c r="O37" s="15" t="s">
        <v>14</v>
      </c>
      <c r="P37" s="15" t="s">
        <v>15</v>
      </c>
      <c r="Q37" s="16" t="s">
        <v>329</v>
      </c>
      <c r="R37" s="16" t="s">
        <v>330</v>
      </c>
    </row>
    <row r="38" spans="2:18" x14ac:dyDescent="0.25">
      <c r="B38" s="50" t="s">
        <v>253</v>
      </c>
      <c r="C38" s="70">
        <v>0</v>
      </c>
      <c r="D38" s="70">
        <v>0</v>
      </c>
      <c r="E38" s="75">
        <v>0</v>
      </c>
      <c r="F38" s="75">
        <v>0</v>
      </c>
      <c r="G38" s="70">
        <v>0</v>
      </c>
      <c r="H38" s="163">
        <v>0</v>
      </c>
      <c r="I38" s="163">
        <v>0</v>
      </c>
      <c r="J38" s="163">
        <f t="shared" ref="J38:J43" si="41">SUM(I38/5)*12</f>
        <v>0</v>
      </c>
      <c r="K38" s="18"/>
      <c r="L38" s="93">
        <f t="shared" ref="L38:R44" si="42">C38/C$44</f>
        <v>0</v>
      </c>
      <c r="M38" s="93">
        <f t="shared" si="42"/>
        <v>0</v>
      </c>
      <c r="N38" s="93">
        <f t="shared" si="42"/>
        <v>0</v>
      </c>
      <c r="O38" s="93">
        <f t="shared" si="42"/>
        <v>0</v>
      </c>
      <c r="P38" s="93">
        <f t="shared" si="42"/>
        <v>0</v>
      </c>
      <c r="Q38" s="93">
        <f t="shared" si="42"/>
        <v>0</v>
      </c>
      <c r="R38" s="93">
        <f t="shared" ref="R38:R43" si="43">I38/I$44</f>
        <v>0</v>
      </c>
    </row>
    <row r="39" spans="2:18" x14ac:dyDescent="0.25">
      <c r="B39" s="50" t="s">
        <v>93</v>
      </c>
      <c r="C39" s="70">
        <v>17</v>
      </c>
      <c r="D39" s="70">
        <v>14</v>
      </c>
      <c r="E39" s="75">
        <v>17</v>
      </c>
      <c r="F39" s="75">
        <v>2</v>
      </c>
      <c r="G39" s="70">
        <v>9</v>
      </c>
      <c r="H39" s="163">
        <v>1</v>
      </c>
      <c r="I39" s="163">
        <v>0</v>
      </c>
      <c r="J39" s="163">
        <f t="shared" si="41"/>
        <v>0</v>
      </c>
      <c r="K39" s="18"/>
      <c r="L39" s="93">
        <f t="shared" si="42"/>
        <v>6.6484161126319904E-3</v>
      </c>
      <c r="M39" s="93">
        <f t="shared" si="42"/>
        <v>1.092896174863388E-2</v>
      </c>
      <c r="N39" s="93">
        <f t="shared" si="42"/>
        <v>1.2336719883889695E-2</v>
      </c>
      <c r="O39" s="93">
        <f t="shared" si="42"/>
        <v>1.092896174863388E-3</v>
      </c>
      <c r="P39" s="93">
        <f t="shared" si="42"/>
        <v>4.3774319066147861E-3</v>
      </c>
      <c r="Q39" s="93">
        <f t="shared" si="42"/>
        <v>4.4822949350067237E-4</v>
      </c>
      <c r="R39" s="93">
        <f t="shared" si="43"/>
        <v>0</v>
      </c>
    </row>
    <row r="40" spans="2:18" x14ac:dyDescent="0.25">
      <c r="B40" s="50" t="s">
        <v>92</v>
      </c>
      <c r="C40" s="70">
        <v>2386</v>
      </c>
      <c r="D40" s="70">
        <v>1168</v>
      </c>
      <c r="E40" s="75">
        <v>1277</v>
      </c>
      <c r="F40" s="75">
        <v>1755</v>
      </c>
      <c r="G40" s="70">
        <v>1997</v>
      </c>
      <c r="H40" s="163">
        <v>2184</v>
      </c>
      <c r="I40" s="163">
        <v>962</v>
      </c>
      <c r="J40" s="163">
        <f t="shared" si="41"/>
        <v>2308.8000000000002</v>
      </c>
      <c r="K40" s="18"/>
      <c r="L40" s="93">
        <f t="shared" si="42"/>
        <v>0.93312475557293706</v>
      </c>
      <c r="M40" s="93">
        <f t="shared" si="42"/>
        <v>0.91178766588602655</v>
      </c>
      <c r="N40" s="93">
        <f t="shared" si="42"/>
        <v>0.92670537010159648</v>
      </c>
      <c r="O40" s="93">
        <f t="shared" si="42"/>
        <v>0.95901639344262291</v>
      </c>
      <c r="P40" s="93">
        <f t="shared" si="42"/>
        <v>0.97130350194552528</v>
      </c>
      <c r="Q40" s="93">
        <f t="shared" si="42"/>
        <v>0.97893321380546838</v>
      </c>
      <c r="R40" s="93">
        <f t="shared" si="43"/>
        <v>0.98666666666666669</v>
      </c>
    </row>
    <row r="41" spans="2:18" x14ac:dyDescent="0.25">
      <c r="B41" s="51" t="s">
        <v>94</v>
      </c>
      <c r="C41" s="70">
        <v>65</v>
      </c>
      <c r="D41" s="70">
        <v>33</v>
      </c>
      <c r="E41" s="75">
        <v>33</v>
      </c>
      <c r="F41" s="75">
        <v>24</v>
      </c>
      <c r="G41" s="70">
        <v>25</v>
      </c>
      <c r="H41" s="163">
        <v>22</v>
      </c>
      <c r="I41" s="163">
        <v>7</v>
      </c>
      <c r="J41" s="163">
        <f t="shared" si="41"/>
        <v>16.799999999999997</v>
      </c>
      <c r="K41" s="18"/>
      <c r="L41" s="93">
        <f t="shared" si="42"/>
        <v>2.5420414548298787E-2</v>
      </c>
      <c r="M41" s="93">
        <f t="shared" si="42"/>
        <v>2.576112412177986E-2</v>
      </c>
      <c r="N41" s="93">
        <f t="shared" si="42"/>
        <v>2.3947750362844702E-2</v>
      </c>
      <c r="O41" s="93">
        <f t="shared" si="42"/>
        <v>1.3114754098360656E-2</v>
      </c>
      <c r="P41" s="93">
        <f t="shared" si="42"/>
        <v>1.2159533073929961E-2</v>
      </c>
      <c r="Q41" s="93">
        <f t="shared" si="42"/>
        <v>9.8610488570147915E-3</v>
      </c>
      <c r="R41" s="93">
        <f t="shared" si="43"/>
        <v>7.1794871794871795E-3</v>
      </c>
    </row>
    <row r="42" spans="2:18" x14ac:dyDescent="0.25">
      <c r="B42" s="50" t="s">
        <v>108</v>
      </c>
      <c r="C42" s="70">
        <v>21</v>
      </c>
      <c r="D42" s="70">
        <v>17</v>
      </c>
      <c r="E42" s="75">
        <v>10</v>
      </c>
      <c r="F42" s="75">
        <v>9</v>
      </c>
      <c r="G42" s="70">
        <v>5</v>
      </c>
      <c r="H42" s="163">
        <v>5</v>
      </c>
      <c r="I42" s="163">
        <v>0</v>
      </c>
      <c r="J42" s="163">
        <f t="shared" si="41"/>
        <v>0</v>
      </c>
      <c r="K42" s="18"/>
      <c r="L42" s="93">
        <f t="shared" si="42"/>
        <v>8.2127493156042234E-3</v>
      </c>
      <c r="M42" s="93">
        <f t="shared" si="42"/>
        <v>1.3270882123341141E-2</v>
      </c>
      <c r="N42" s="93">
        <f t="shared" si="42"/>
        <v>7.2568940493468797E-3</v>
      </c>
      <c r="O42" s="93">
        <f t="shared" si="42"/>
        <v>4.9180327868852463E-3</v>
      </c>
      <c r="P42" s="93">
        <f t="shared" si="42"/>
        <v>2.4319066147859923E-3</v>
      </c>
      <c r="Q42" s="93">
        <f t="shared" si="42"/>
        <v>2.2411474675033617E-3</v>
      </c>
      <c r="R42" s="93">
        <f t="shared" si="43"/>
        <v>0</v>
      </c>
    </row>
    <row r="43" spans="2:18" x14ac:dyDescent="0.25">
      <c r="B43" s="50" t="s">
        <v>98</v>
      </c>
      <c r="C43" s="70">
        <v>68</v>
      </c>
      <c r="D43" s="70">
        <v>49</v>
      </c>
      <c r="E43" s="70">
        <v>41</v>
      </c>
      <c r="F43" s="75">
        <v>40</v>
      </c>
      <c r="G43" s="70">
        <v>20</v>
      </c>
      <c r="H43" s="163">
        <v>19</v>
      </c>
      <c r="I43" s="163">
        <v>6</v>
      </c>
      <c r="J43" s="163">
        <f t="shared" si="41"/>
        <v>14.399999999999999</v>
      </c>
      <c r="K43" s="18"/>
      <c r="L43" s="93">
        <f t="shared" si="42"/>
        <v>2.6593664450527962E-2</v>
      </c>
      <c r="M43" s="93">
        <f t="shared" si="42"/>
        <v>3.825136612021858E-2</v>
      </c>
      <c r="N43" s="93">
        <f t="shared" si="42"/>
        <v>2.9753265602322207E-2</v>
      </c>
      <c r="O43" s="93">
        <f t="shared" si="42"/>
        <v>2.185792349726776E-2</v>
      </c>
      <c r="P43" s="93">
        <f t="shared" si="42"/>
        <v>9.727626459143969E-3</v>
      </c>
      <c r="Q43" s="93">
        <f t="shared" si="42"/>
        <v>8.5163603765127747E-3</v>
      </c>
      <c r="R43" s="93">
        <f t="shared" si="43"/>
        <v>6.1538461538461538E-3</v>
      </c>
    </row>
    <row r="44" spans="2:18" x14ac:dyDescent="0.25">
      <c r="B44" s="59" t="s">
        <v>49</v>
      </c>
      <c r="C44" s="82">
        <f>SUM(C38:C43)</f>
        <v>2557</v>
      </c>
      <c r="D44" s="82">
        <f t="shared" ref="D44:J44" si="44">SUM(D38:D43)</f>
        <v>1281</v>
      </c>
      <c r="E44" s="82">
        <f t="shared" si="44"/>
        <v>1378</v>
      </c>
      <c r="F44" s="82">
        <f t="shared" si="44"/>
        <v>1830</v>
      </c>
      <c r="G44" s="82">
        <f t="shared" si="44"/>
        <v>2056</v>
      </c>
      <c r="H44" s="164">
        <f t="shared" si="44"/>
        <v>2231</v>
      </c>
      <c r="I44" s="164">
        <f t="shared" si="44"/>
        <v>975</v>
      </c>
      <c r="J44" s="164">
        <f t="shared" si="44"/>
        <v>2340.0000000000005</v>
      </c>
      <c r="K44" s="18"/>
      <c r="L44" s="90">
        <f t="shared" si="42"/>
        <v>1</v>
      </c>
      <c r="M44" s="90">
        <f t="shared" si="42"/>
        <v>1</v>
      </c>
      <c r="N44" s="90">
        <f t="shared" si="42"/>
        <v>1</v>
      </c>
      <c r="O44" s="90">
        <f t="shared" si="42"/>
        <v>1</v>
      </c>
      <c r="P44" s="90">
        <f t="shared" si="42"/>
        <v>1</v>
      </c>
      <c r="Q44" s="90">
        <f t="shared" si="42"/>
        <v>1</v>
      </c>
      <c r="R44" s="90">
        <f t="shared" si="42"/>
        <v>1</v>
      </c>
    </row>
    <row r="45" spans="2:18" x14ac:dyDescent="0.25">
      <c r="B45" s="18"/>
      <c r="C45" s="18"/>
      <c r="D45" s="18"/>
      <c r="E45" s="18"/>
      <c r="F45" s="18"/>
      <c r="G45" s="18"/>
      <c r="H45" s="18"/>
      <c r="I45" s="18"/>
      <c r="J45" s="18"/>
      <c r="K45" s="18"/>
      <c r="L45" s="18"/>
      <c r="M45" s="18"/>
      <c r="N45" s="18"/>
      <c r="O45" s="18"/>
      <c r="P45" s="18"/>
      <c r="Q45" s="18"/>
      <c r="R45" s="18"/>
    </row>
    <row r="46" spans="2:18" ht="25.5" x14ac:dyDescent="0.25">
      <c r="B46" s="26" t="s">
        <v>252</v>
      </c>
      <c r="C46" s="15" t="s">
        <v>8</v>
      </c>
      <c r="D46" s="15" t="s">
        <v>11</v>
      </c>
      <c r="E46" s="15" t="s">
        <v>13</v>
      </c>
      <c r="F46" s="15" t="s">
        <v>14</v>
      </c>
      <c r="G46" s="15" t="s">
        <v>15</v>
      </c>
      <c r="H46" s="16" t="s">
        <v>329</v>
      </c>
      <c r="I46" s="16" t="s">
        <v>330</v>
      </c>
      <c r="J46" s="16" t="s">
        <v>331</v>
      </c>
      <c r="K46" s="18"/>
      <c r="L46" s="15" t="s">
        <v>8</v>
      </c>
      <c r="M46" s="15" t="s">
        <v>11</v>
      </c>
      <c r="N46" s="15" t="s">
        <v>13</v>
      </c>
      <c r="O46" s="15" t="s">
        <v>14</v>
      </c>
      <c r="P46" s="15" t="s">
        <v>15</v>
      </c>
      <c r="Q46" s="16" t="s">
        <v>329</v>
      </c>
      <c r="R46" s="16" t="s">
        <v>330</v>
      </c>
    </row>
    <row r="47" spans="2:18" x14ac:dyDescent="0.25">
      <c r="B47" s="50" t="s">
        <v>253</v>
      </c>
      <c r="C47" s="70">
        <v>492</v>
      </c>
      <c r="D47" s="70">
        <v>442</v>
      </c>
      <c r="E47" s="75">
        <v>388</v>
      </c>
      <c r="F47" s="75">
        <v>317</v>
      </c>
      <c r="G47" s="163">
        <v>334</v>
      </c>
      <c r="H47" s="163">
        <v>345</v>
      </c>
      <c r="I47" s="163">
        <v>141</v>
      </c>
      <c r="J47" s="70">
        <f t="shared" ref="J47:J52" si="45">SUM(I47/5)*12</f>
        <v>338.4</v>
      </c>
      <c r="K47" s="18"/>
      <c r="L47" s="93">
        <f t="shared" ref="L47:R53" si="46">C47/C$53</f>
        <v>0.15279503105590062</v>
      </c>
      <c r="M47" s="93">
        <f t="shared" si="46"/>
        <v>0.15013586956521738</v>
      </c>
      <c r="N47" s="93">
        <f t="shared" si="46"/>
        <v>0.11683227943390545</v>
      </c>
      <c r="O47" s="93">
        <f t="shared" si="46"/>
        <v>7.6774037297166378E-2</v>
      </c>
      <c r="P47" s="93">
        <f t="shared" si="46"/>
        <v>6.2243756988445767E-2</v>
      </c>
      <c r="Q47" s="93">
        <f t="shared" si="46"/>
        <v>5.0050776149717105E-2</v>
      </c>
      <c r="R47" s="93">
        <f>I47/I$53</f>
        <v>4.3424699722821064E-2</v>
      </c>
    </row>
    <row r="48" spans="2:18" x14ac:dyDescent="0.25">
      <c r="B48" s="50" t="s">
        <v>93</v>
      </c>
      <c r="C48" s="70">
        <v>79</v>
      </c>
      <c r="D48" s="70">
        <v>71</v>
      </c>
      <c r="E48" s="75">
        <v>136</v>
      </c>
      <c r="F48" s="75">
        <v>118</v>
      </c>
      <c r="G48" s="163">
        <v>82</v>
      </c>
      <c r="H48" s="163">
        <v>120</v>
      </c>
      <c r="I48" s="163">
        <v>83</v>
      </c>
      <c r="J48" s="70">
        <f t="shared" si="45"/>
        <v>199.20000000000002</v>
      </c>
      <c r="K48" s="18"/>
      <c r="L48" s="93">
        <f t="shared" si="46"/>
        <v>2.4534161490683229E-2</v>
      </c>
      <c r="M48" s="93">
        <f t="shared" si="46"/>
        <v>2.4116847826086956E-2</v>
      </c>
      <c r="N48" s="93">
        <f t="shared" si="46"/>
        <v>4.0951520626317371E-2</v>
      </c>
      <c r="O48" s="93">
        <f t="shared" si="46"/>
        <v>2.8578348268345845E-2</v>
      </c>
      <c r="P48" s="93">
        <f t="shared" si="46"/>
        <v>1.5281401416325009E-2</v>
      </c>
      <c r="Q48" s="93">
        <f t="shared" si="46"/>
        <v>1.7408965617292906E-2</v>
      </c>
      <c r="R48" s="93">
        <f>I48/I$53</f>
        <v>2.5562057283646442E-2</v>
      </c>
    </row>
    <row r="49" spans="2:18" x14ac:dyDescent="0.25">
      <c r="B49" s="50" t="s">
        <v>92</v>
      </c>
      <c r="C49" s="70">
        <v>780</v>
      </c>
      <c r="D49" s="70">
        <v>844</v>
      </c>
      <c r="E49" s="75">
        <v>1042</v>
      </c>
      <c r="F49" s="75">
        <v>1773</v>
      </c>
      <c r="G49" s="163">
        <v>2874</v>
      </c>
      <c r="H49" s="163">
        <v>3989</v>
      </c>
      <c r="I49" s="163">
        <v>1985</v>
      </c>
      <c r="J49" s="70">
        <f t="shared" si="45"/>
        <v>4764</v>
      </c>
      <c r="K49" s="18"/>
      <c r="L49" s="93">
        <f t="shared" si="46"/>
        <v>0.24223602484472051</v>
      </c>
      <c r="M49" s="93">
        <f t="shared" si="46"/>
        <v>0.28668478260869568</v>
      </c>
      <c r="N49" s="93">
        <f t="shared" si="46"/>
        <v>0.31376091538693163</v>
      </c>
      <c r="O49" s="93">
        <f t="shared" si="46"/>
        <v>0.4294017922015016</v>
      </c>
      <c r="P49" s="93">
        <f t="shared" si="46"/>
        <v>0.53559448378680585</v>
      </c>
      <c r="Q49" s="93">
        <f t="shared" si="46"/>
        <v>0.57870303206151164</v>
      </c>
      <c r="R49" s="93">
        <f>I49/I$53</f>
        <v>0.61133353865106255</v>
      </c>
    </row>
    <row r="50" spans="2:18" x14ac:dyDescent="0.25">
      <c r="B50" s="51" t="s">
        <v>94</v>
      </c>
      <c r="C50" s="70">
        <v>306</v>
      </c>
      <c r="D50" s="70">
        <v>245</v>
      </c>
      <c r="E50" s="75">
        <v>277</v>
      </c>
      <c r="F50" s="75">
        <v>222</v>
      </c>
      <c r="G50" s="163">
        <v>274</v>
      </c>
      <c r="H50" s="163">
        <v>387</v>
      </c>
      <c r="I50" s="163">
        <v>156</v>
      </c>
      <c r="J50" s="70">
        <f t="shared" si="45"/>
        <v>374.4</v>
      </c>
      <c r="K50" s="18"/>
      <c r="L50" s="93">
        <f t="shared" si="46"/>
        <v>9.5031055900621123E-2</v>
      </c>
      <c r="M50" s="93">
        <f t="shared" si="46"/>
        <v>8.3220108695652176E-2</v>
      </c>
      <c r="N50" s="93">
        <f t="shared" si="46"/>
        <v>8.340861186389642E-2</v>
      </c>
      <c r="O50" s="93">
        <f t="shared" si="46"/>
        <v>5.3766045047226929E-2</v>
      </c>
      <c r="P50" s="93">
        <f t="shared" si="46"/>
        <v>5.1062243756988444E-2</v>
      </c>
      <c r="Q50" s="93">
        <f t="shared" si="46"/>
        <v>5.6143914115769619E-2</v>
      </c>
      <c r="R50" s="93">
        <f>I50/I$53</f>
        <v>4.8044348629504158E-2</v>
      </c>
    </row>
    <row r="51" spans="2:18" x14ac:dyDescent="0.25">
      <c r="B51" s="50" t="s">
        <v>108</v>
      </c>
      <c r="C51" s="70">
        <v>1180</v>
      </c>
      <c r="D51" s="70">
        <v>1035</v>
      </c>
      <c r="E51" s="75">
        <v>1257</v>
      </c>
      <c r="F51" s="75">
        <v>1225</v>
      </c>
      <c r="G51" s="163">
        <v>1250</v>
      </c>
      <c r="H51" s="163">
        <v>1301</v>
      </c>
      <c r="I51" s="163">
        <v>628</v>
      </c>
      <c r="J51" s="70">
        <f t="shared" si="45"/>
        <v>1507.1999999999998</v>
      </c>
      <c r="K51" s="18"/>
      <c r="L51" s="93">
        <f t="shared" si="46"/>
        <v>0.36645962732919257</v>
      </c>
      <c r="M51" s="93">
        <f t="shared" si="46"/>
        <v>0.3515625</v>
      </c>
      <c r="N51" s="93">
        <f t="shared" si="46"/>
        <v>0.3785004516711834</v>
      </c>
      <c r="O51" s="93">
        <f t="shared" si="46"/>
        <v>0.29668200532816663</v>
      </c>
      <c r="P51" s="93">
        <f t="shared" si="46"/>
        <v>0.23294819232202757</v>
      </c>
      <c r="Q51" s="93">
        <f t="shared" si="46"/>
        <v>0.18874220223415059</v>
      </c>
      <c r="R51" s="93">
        <f t="shared" si="46"/>
        <v>0.19340930089313213</v>
      </c>
    </row>
    <row r="52" spans="2:18" x14ac:dyDescent="0.25">
      <c r="B52" s="50" t="s">
        <v>98</v>
      </c>
      <c r="C52" s="70">
        <v>383</v>
      </c>
      <c r="D52" s="70">
        <v>307</v>
      </c>
      <c r="E52" s="70">
        <v>221</v>
      </c>
      <c r="F52" s="75">
        <v>474</v>
      </c>
      <c r="G52" s="163">
        <v>552</v>
      </c>
      <c r="H52" s="163">
        <v>751</v>
      </c>
      <c r="I52" s="163">
        <v>254</v>
      </c>
      <c r="J52" s="70">
        <f t="shared" si="45"/>
        <v>609.59999999999991</v>
      </c>
      <c r="K52" s="18"/>
      <c r="L52" s="93">
        <f t="shared" si="46"/>
        <v>0.11894409937888199</v>
      </c>
      <c r="M52" s="93">
        <f t="shared" si="46"/>
        <v>0.10427989130434782</v>
      </c>
      <c r="N52" s="93">
        <f t="shared" si="46"/>
        <v>6.6546221017765736E-2</v>
      </c>
      <c r="O52" s="93">
        <f t="shared" si="46"/>
        <v>0.11479777185759264</v>
      </c>
      <c r="P52" s="93">
        <f t="shared" si="46"/>
        <v>0.10286992172940738</v>
      </c>
      <c r="Q52" s="93">
        <f t="shared" si="46"/>
        <v>0.1089511098215581</v>
      </c>
      <c r="R52" s="93">
        <f>I52/I$53</f>
        <v>7.822605481983369E-2</v>
      </c>
    </row>
    <row r="53" spans="2:18" x14ac:dyDescent="0.25">
      <c r="B53" s="59" t="s">
        <v>49</v>
      </c>
      <c r="C53" s="82">
        <f>SUM(C47:C52)</f>
        <v>3220</v>
      </c>
      <c r="D53" s="82">
        <f t="shared" ref="D53:F53" si="47">SUM(D47:D52)</f>
        <v>2944</v>
      </c>
      <c r="E53" s="82">
        <f t="shared" si="47"/>
        <v>3321</v>
      </c>
      <c r="F53" s="82">
        <f t="shared" si="47"/>
        <v>4129</v>
      </c>
      <c r="G53" s="164">
        <f>SUM(G47:G52)</f>
        <v>5366</v>
      </c>
      <c r="H53" s="164">
        <f t="shared" ref="H53:I53" si="48">SUM(H47:H52)</f>
        <v>6893</v>
      </c>
      <c r="I53" s="164">
        <f t="shared" si="48"/>
        <v>3247</v>
      </c>
      <c r="J53" s="82">
        <f>SUM(J47:J52)</f>
        <v>7792.7999999999993</v>
      </c>
      <c r="K53" s="18"/>
      <c r="L53" s="90">
        <f t="shared" si="46"/>
        <v>1</v>
      </c>
      <c r="M53" s="90">
        <f t="shared" si="46"/>
        <v>1</v>
      </c>
      <c r="N53" s="90">
        <f t="shared" si="46"/>
        <v>1</v>
      </c>
      <c r="O53" s="90">
        <f t="shared" si="46"/>
        <v>1</v>
      </c>
      <c r="P53" s="90">
        <f t="shared" si="46"/>
        <v>1</v>
      </c>
      <c r="Q53" s="90">
        <f t="shared" si="46"/>
        <v>1</v>
      </c>
      <c r="R53" s="90">
        <f t="shared" si="46"/>
        <v>1</v>
      </c>
    </row>
    <row r="54" spans="2:18" x14ac:dyDescent="0.25">
      <c r="B54" s="18"/>
      <c r="C54" s="18"/>
      <c r="D54" s="18"/>
      <c r="E54" s="18"/>
      <c r="F54" s="18"/>
      <c r="G54" s="18"/>
      <c r="H54" s="18"/>
      <c r="I54" s="18"/>
      <c r="J54" s="18"/>
      <c r="K54" s="18"/>
      <c r="L54" s="18"/>
      <c r="M54" s="18"/>
      <c r="N54" s="18"/>
      <c r="O54" s="18"/>
      <c r="P54" s="18"/>
      <c r="Q54" s="18"/>
    </row>
    <row r="55" spans="2:18" x14ac:dyDescent="0.25">
      <c r="B55" s="25" t="s">
        <v>18</v>
      </c>
      <c r="C55" s="18"/>
      <c r="D55" s="18"/>
      <c r="E55" s="18"/>
      <c r="F55" s="18"/>
      <c r="G55" s="18"/>
      <c r="H55" s="18"/>
      <c r="I55" s="18"/>
      <c r="J55" s="18"/>
      <c r="K55" s="18"/>
      <c r="L55" s="18"/>
      <c r="M55" s="18"/>
      <c r="N55" s="18"/>
      <c r="O55" s="18"/>
      <c r="P55" s="18"/>
      <c r="Q55" s="18"/>
    </row>
    <row r="56" spans="2:18" x14ac:dyDescent="0.25">
      <c r="B56" s="24" t="s">
        <v>262</v>
      </c>
      <c r="C56" s="18"/>
      <c r="D56" s="18"/>
      <c r="E56" s="18"/>
      <c r="F56" s="18"/>
      <c r="G56" s="18"/>
      <c r="H56" s="18"/>
      <c r="I56" s="18"/>
      <c r="J56" s="18"/>
      <c r="K56" s="18"/>
      <c r="L56" s="18"/>
      <c r="M56" s="18"/>
      <c r="N56" s="18"/>
      <c r="O56" s="18"/>
      <c r="P56" s="18"/>
      <c r="Q56" s="18"/>
    </row>
    <row r="57" spans="2:18" ht="15" customHeight="1" x14ac:dyDescent="0.25">
      <c r="B57" s="147" t="s">
        <v>332</v>
      </c>
      <c r="C57" s="18"/>
      <c r="D57" s="18"/>
      <c r="E57" s="18"/>
      <c r="F57" s="18"/>
      <c r="G57" s="18"/>
      <c r="H57" s="18"/>
      <c r="I57" s="18"/>
      <c r="J57" s="18"/>
      <c r="K57" s="18"/>
      <c r="L57" s="18"/>
      <c r="M57" s="18"/>
      <c r="N57" s="18"/>
      <c r="O57" s="18"/>
      <c r="P57" s="18"/>
      <c r="Q57" s="18"/>
    </row>
    <row r="58" spans="2:18" x14ac:dyDescent="0.25">
      <c r="B58" s="147"/>
      <c r="C58" s="18"/>
      <c r="D58" s="18"/>
      <c r="E58" s="18"/>
      <c r="F58" s="18"/>
      <c r="G58" s="18"/>
      <c r="H58" s="18"/>
      <c r="I58" s="18"/>
      <c r="J58" s="18"/>
      <c r="K58" s="18"/>
      <c r="L58" s="18"/>
      <c r="M58" s="18"/>
      <c r="N58" s="18"/>
      <c r="O58" s="18"/>
      <c r="P58" s="18"/>
      <c r="Q58" s="18"/>
    </row>
    <row r="59" spans="2:18" x14ac:dyDescent="0.25">
      <c r="B59" s="18"/>
      <c r="C59" s="18"/>
      <c r="D59" s="18"/>
      <c r="E59" s="18"/>
      <c r="F59" s="18"/>
      <c r="G59" s="18"/>
      <c r="H59" s="18"/>
      <c r="I59" s="18"/>
      <c r="J59" s="18"/>
      <c r="K59" s="18"/>
      <c r="L59" s="18"/>
      <c r="M59" s="18"/>
      <c r="N59" s="18"/>
      <c r="O59" s="18"/>
      <c r="P59" s="18"/>
      <c r="Q59" s="18"/>
    </row>
  </sheetData>
  <sheetProtection algorithmName="SHA-512" hashValue="+2bKhTESShO4qQCjPXzEIa6YAooo+w/9U5/60H+9/NRkc7IkjXHPV8LLyeYvw35NwmoGsWBRsCtkMD47XZO7oA==" saltValue="K8PL9ZUap7PxzEkxWfFlZw==" spinCount="100000" sheet="1" objects="1" scenarios="1"/>
  <mergeCells count="2">
    <mergeCell ref="B3:J3"/>
    <mergeCell ref="L3:R3"/>
  </mergeCells>
  <hyperlinks>
    <hyperlink ref="D1" location="Index!A1" display="Back to Index"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B1:J15"/>
  <sheetViews>
    <sheetView showGridLines="0" workbookViewId="0">
      <pane ySplit="4" topLeftCell="A5" activePane="bottomLeft" state="frozen"/>
      <selection activeCell="F11" sqref="F11"/>
      <selection pane="bottomLeft" activeCell="D1" sqref="D1"/>
    </sheetView>
  </sheetViews>
  <sheetFormatPr defaultRowHeight="15" x14ac:dyDescent="0.25"/>
  <cols>
    <col min="1" max="1" width="3" customWidth="1"/>
    <col min="2" max="2" width="51.42578125" customWidth="1"/>
    <col min="3" max="10" width="10.140625" customWidth="1"/>
  </cols>
  <sheetData>
    <row r="1" spans="2:10" ht="15" customHeight="1" x14ac:dyDescent="0.25">
      <c r="D1" s="99" t="s">
        <v>3</v>
      </c>
    </row>
    <row r="2" spans="2:10" ht="33" customHeight="1" x14ac:dyDescent="0.25"/>
    <row r="3" spans="2:10" ht="24.95" customHeight="1" x14ac:dyDescent="0.25">
      <c r="B3" s="187" t="s">
        <v>100</v>
      </c>
      <c r="C3" s="187"/>
      <c r="D3" s="187"/>
      <c r="E3" s="187"/>
      <c r="F3" s="187"/>
      <c r="G3" s="187"/>
      <c r="H3" s="187"/>
      <c r="I3" s="187"/>
      <c r="J3" s="187"/>
    </row>
    <row r="4" spans="2:10" ht="25.5" x14ac:dyDescent="0.25">
      <c r="B4" s="104" t="s">
        <v>120</v>
      </c>
      <c r="C4" s="15" t="s">
        <v>8</v>
      </c>
      <c r="D4" s="15" t="s">
        <v>11</v>
      </c>
      <c r="E4" s="15" t="s">
        <v>13</v>
      </c>
      <c r="F4" s="15" t="s">
        <v>14</v>
      </c>
      <c r="G4" s="15" t="s">
        <v>15</v>
      </c>
      <c r="H4" s="16" t="s">
        <v>329</v>
      </c>
      <c r="I4" s="16" t="s">
        <v>330</v>
      </c>
      <c r="J4" s="16" t="s">
        <v>331</v>
      </c>
    </row>
    <row r="5" spans="2:10" ht="20.100000000000001" customHeight="1" x14ac:dyDescent="0.25">
      <c r="B5" s="14" t="s">
        <v>151</v>
      </c>
      <c r="C5" s="40">
        <v>23800</v>
      </c>
      <c r="D5" s="40">
        <v>23003</v>
      </c>
      <c r="E5" s="150">
        <v>26870</v>
      </c>
      <c r="F5" s="40">
        <v>28059</v>
      </c>
      <c r="G5" s="150">
        <v>29457</v>
      </c>
      <c r="H5" s="150">
        <v>28841</v>
      </c>
      <c r="I5" s="150">
        <v>7252</v>
      </c>
      <c r="J5" s="60">
        <f>I5/3*12</f>
        <v>29008</v>
      </c>
    </row>
    <row r="6" spans="2:10" ht="25.5" customHeight="1" x14ac:dyDescent="0.25">
      <c r="B6" s="96" t="s">
        <v>152</v>
      </c>
      <c r="C6" s="61">
        <v>0.92764705882352938</v>
      </c>
      <c r="D6" s="61">
        <v>0.93970351693257403</v>
      </c>
      <c r="E6" s="61">
        <v>0.94915002045902619</v>
      </c>
      <c r="F6" s="61">
        <v>0.94422466944652339</v>
      </c>
      <c r="G6" s="151">
        <v>0.94300166344162673</v>
      </c>
      <c r="H6" s="151">
        <v>0.9538850941368191</v>
      </c>
      <c r="I6" s="151">
        <v>0.95477109762824053</v>
      </c>
      <c r="J6" s="61">
        <f>I6</f>
        <v>0.95477109762824053</v>
      </c>
    </row>
    <row r="7" spans="2:10" ht="20.100000000000001" customHeight="1" x14ac:dyDescent="0.25">
      <c r="B7" s="97" t="s">
        <v>118</v>
      </c>
      <c r="C7" s="62">
        <v>264156.86210299842</v>
      </c>
      <c r="D7" s="62">
        <v>284678.96965766104</v>
      </c>
      <c r="E7" s="62">
        <v>291438.35596841201</v>
      </c>
      <c r="F7" s="62">
        <v>316528.21460368391</v>
      </c>
      <c r="G7" s="152">
        <v>345554.47471992235</v>
      </c>
      <c r="H7" s="152">
        <v>335361.45120751701</v>
      </c>
      <c r="I7" s="152">
        <v>337898.93180000002</v>
      </c>
      <c r="J7" s="62">
        <v>337898.93180000002</v>
      </c>
    </row>
    <row r="8" spans="2:10" ht="20.100000000000001" customHeight="1" x14ac:dyDescent="0.25">
      <c r="B8" s="96" t="s">
        <v>153</v>
      </c>
      <c r="C8" s="61">
        <v>7.2352941176470592E-2</v>
      </c>
      <c r="D8" s="61">
        <v>6.0296483067425986E-2</v>
      </c>
      <c r="E8" s="61">
        <v>5.0849979540973853E-2</v>
      </c>
      <c r="F8" s="61">
        <v>5.5775330553476603E-2</v>
      </c>
      <c r="G8" s="151">
        <v>5.6998336558373219E-2</v>
      </c>
      <c r="H8" s="151">
        <v>4.6114905863180886E-2</v>
      </c>
      <c r="I8" s="151">
        <v>4.5228902371759513E-2</v>
      </c>
      <c r="J8" s="61">
        <f t="shared" ref="J8:J11" si="0">I8</f>
        <v>4.5228902371759513E-2</v>
      </c>
    </row>
    <row r="9" spans="2:10" ht="20.100000000000001" customHeight="1" x14ac:dyDescent="0.25">
      <c r="B9" s="97" t="s">
        <v>119</v>
      </c>
      <c r="C9" s="63">
        <v>23021.602177700352</v>
      </c>
      <c r="D9" s="63">
        <v>22940.231953857248</v>
      </c>
      <c r="E9" s="63">
        <v>21947.265076810538</v>
      </c>
      <c r="F9" s="63">
        <v>21834</v>
      </c>
      <c r="G9" s="154">
        <v>27189.677438951763</v>
      </c>
      <c r="H9" s="152">
        <v>21565.704488721807</v>
      </c>
      <c r="I9" s="152">
        <v>19948.586097560979</v>
      </c>
      <c r="J9" s="62">
        <f t="shared" si="0"/>
        <v>19948.586097560979</v>
      </c>
    </row>
    <row r="10" spans="2:10" ht="20.100000000000001" customHeight="1" x14ac:dyDescent="0.25">
      <c r="B10" s="96" t="s">
        <v>154</v>
      </c>
      <c r="C10" s="61">
        <v>0.8734582594019128</v>
      </c>
      <c r="D10" s="61">
        <v>0.87834742776603236</v>
      </c>
      <c r="E10" s="61">
        <v>0.8498920086393088</v>
      </c>
      <c r="F10" s="61">
        <v>0.84983828178943921</v>
      </c>
      <c r="G10" s="151">
        <v>0.85076163760962964</v>
      </c>
      <c r="H10" s="151">
        <v>0.85515193054603611</v>
      </c>
      <c r="I10" s="151">
        <v>0.86509365994236309</v>
      </c>
      <c r="J10" s="61">
        <f t="shared" si="0"/>
        <v>0.86509365994236309</v>
      </c>
    </row>
    <row r="11" spans="2:10" ht="20.100000000000001" customHeight="1" x14ac:dyDescent="0.25">
      <c r="B11" s="96" t="s">
        <v>155</v>
      </c>
      <c r="C11" s="61">
        <v>0.12654174059808715</v>
      </c>
      <c r="D11" s="61">
        <v>0.12165257223396758</v>
      </c>
      <c r="E11" s="61">
        <v>0.15010799136069114</v>
      </c>
      <c r="F11" s="61">
        <v>0.15016171821056074</v>
      </c>
      <c r="G11" s="151">
        <v>0.14923836239037033</v>
      </c>
      <c r="H11" s="151">
        <v>0.14484806945396389</v>
      </c>
      <c r="I11" s="151">
        <v>0.13490634005763688</v>
      </c>
      <c r="J11" s="61">
        <f t="shared" si="0"/>
        <v>0.13490634005763688</v>
      </c>
    </row>
    <row r="12" spans="2:10" x14ac:dyDescent="0.25">
      <c r="I12" s="153"/>
    </row>
    <row r="13" spans="2:10" x14ac:dyDescent="0.25">
      <c r="B13" s="25" t="s">
        <v>18</v>
      </c>
    </row>
    <row r="14" spans="2:10" x14ac:dyDescent="0.25">
      <c r="B14" s="184" t="s">
        <v>334</v>
      </c>
    </row>
    <row r="15" spans="2:10" x14ac:dyDescent="0.25">
      <c r="B15" s="184"/>
    </row>
  </sheetData>
  <sheetProtection algorithmName="SHA-512" hashValue="SogbOUtSXeXh2iUS5ClgGGaRrXVXFyvTW6lxCTwt2mM+ohJ4GWUrOBwduSrurYxCuWPQiskV16xuQdNqzXXBTQ==" saltValue="d1UUDMxrtWMx2qT1eef/0g==" spinCount="100000" sheet="1" objects="1" scenarios="1"/>
  <mergeCells count="2">
    <mergeCell ref="B3:J3"/>
    <mergeCell ref="B14:B15"/>
  </mergeCells>
  <hyperlinks>
    <hyperlink ref="D1" location="Index!A1" display="Back to Index"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B1:R21"/>
  <sheetViews>
    <sheetView showGridLines="0" workbookViewId="0">
      <pane ySplit="3" topLeftCell="A4" activePane="bottomLeft" state="frozen"/>
      <selection activeCell="F11" sqref="F11"/>
      <selection pane="bottomLeft" activeCell="D1" sqref="D1"/>
    </sheetView>
  </sheetViews>
  <sheetFormatPr defaultRowHeight="15" x14ac:dyDescent="0.25"/>
  <cols>
    <col min="1" max="1" width="3" customWidth="1"/>
    <col min="2" max="2" width="41.5703125" customWidth="1"/>
    <col min="3" max="10" width="9.42578125" customWidth="1"/>
    <col min="11" max="11" width="3.140625" customWidth="1"/>
    <col min="12" max="18" width="8.28515625" customWidth="1"/>
  </cols>
  <sheetData>
    <row r="1" spans="2:18" x14ac:dyDescent="0.25">
      <c r="D1" s="99" t="s">
        <v>3</v>
      </c>
    </row>
    <row r="2" spans="2:18" ht="29.1" customHeight="1" x14ac:dyDescent="0.25"/>
    <row r="3" spans="2:18" ht="33" customHeight="1" x14ac:dyDescent="0.25">
      <c r="B3" s="186" t="s">
        <v>121</v>
      </c>
      <c r="C3" s="186"/>
      <c r="D3" s="186"/>
      <c r="E3" s="186"/>
      <c r="F3" s="186"/>
      <c r="G3" s="186"/>
      <c r="H3" s="186"/>
      <c r="I3" s="186"/>
      <c r="J3" s="186"/>
      <c r="L3" s="185" t="s">
        <v>140</v>
      </c>
      <c r="M3" s="185"/>
      <c r="N3" s="185"/>
      <c r="O3" s="185"/>
      <c r="P3" s="185"/>
      <c r="Q3" s="185"/>
      <c r="R3" s="185"/>
    </row>
    <row r="4" spans="2:18" ht="24.95" customHeight="1" x14ac:dyDescent="0.25">
      <c r="B4" s="104" t="s">
        <v>122</v>
      </c>
      <c r="C4" s="15" t="s">
        <v>8</v>
      </c>
      <c r="D4" s="15" t="s">
        <v>11</v>
      </c>
      <c r="E4" s="15" t="s">
        <v>13</v>
      </c>
      <c r="F4" s="15" t="s">
        <v>14</v>
      </c>
      <c r="G4" s="15" t="s">
        <v>15</v>
      </c>
      <c r="H4" s="16" t="s">
        <v>329</v>
      </c>
      <c r="I4" s="16" t="s">
        <v>330</v>
      </c>
      <c r="J4" s="16" t="s">
        <v>331</v>
      </c>
      <c r="K4" s="18"/>
      <c r="L4" s="15" t="s">
        <v>8</v>
      </c>
      <c r="M4" s="15" t="s">
        <v>11</v>
      </c>
      <c r="N4" s="15" t="s">
        <v>13</v>
      </c>
      <c r="O4" s="15" t="s">
        <v>14</v>
      </c>
      <c r="P4" s="15" t="s">
        <v>15</v>
      </c>
      <c r="Q4" s="16" t="s">
        <v>329</v>
      </c>
      <c r="R4" s="16" t="s">
        <v>330</v>
      </c>
    </row>
    <row r="5" spans="2:18" x14ac:dyDescent="0.25">
      <c r="B5" s="2" t="s">
        <v>55</v>
      </c>
      <c r="C5" s="66">
        <v>55</v>
      </c>
      <c r="D5" s="66">
        <v>5</v>
      </c>
      <c r="E5" s="66">
        <v>4</v>
      </c>
      <c r="F5" s="66">
        <v>9</v>
      </c>
      <c r="G5" s="66">
        <v>11</v>
      </c>
      <c r="H5" s="165">
        <v>12</v>
      </c>
      <c r="I5" s="165">
        <v>4</v>
      </c>
      <c r="J5" s="103">
        <f>I5/5*12</f>
        <v>9.6000000000000014</v>
      </c>
      <c r="K5" s="18"/>
      <c r="L5" s="114">
        <f t="shared" ref="L5:L10" si="0">C5/C$10</f>
        <v>0.1870748299319728</v>
      </c>
      <c r="M5" s="114">
        <f t="shared" ref="M5:Q10" si="1">D5/D$10</f>
        <v>3.787878787878788E-2</v>
      </c>
      <c r="N5" s="114">
        <f t="shared" si="1"/>
        <v>2.1164021164021163E-2</v>
      </c>
      <c r="O5" s="114">
        <f t="shared" si="1"/>
        <v>4.2056074766355138E-2</v>
      </c>
      <c r="P5" s="114">
        <f t="shared" si="1"/>
        <v>5.4455445544554455E-2</v>
      </c>
      <c r="Q5" s="114">
        <f t="shared" ref="Q5:R9" si="2">H5/H$10</f>
        <v>6.25E-2</v>
      </c>
      <c r="R5" s="114">
        <f t="shared" si="2"/>
        <v>4.3956043956043959E-2</v>
      </c>
    </row>
    <row r="6" spans="2:18" x14ac:dyDescent="0.25">
      <c r="B6" s="51" t="s">
        <v>104</v>
      </c>
      <c r="C6" s="41">
        <v>50</v>
      </c>
      <c r="D6" s="41">
        <v>20</v>
      </c>
      <c r="E6" s="41">
        <v>54</v>
      </c>
      <c r="F6" s="41">
        <v>41</v>
      </c>
      <c r="G6" s="41">
        <v>29</v>
      </c>
      <c r="H6" s="143">
        <v>29</v>
      </c>
      <c r="I6" s="143">
        <v>17</v>
      </c>
      <c r="J6" s="103">
        <f>I6/5*12</f>
        <v>40.799999999999997</v>
      </c>
      <c r="K6" s="18"/>
      <c r="L6" s="114">
        <f t="shared" si="0"/>
        <v>0.17006802721088435</v>
      </c>
      <c r="M6" s="114">
        <f t="shared" si="1"/>
        <v>0.15151515151515152</v>
      </c>
      <c r="N6" s="114">
        <f t="shared" si="1"/>
        <v>0.2857142857142857</v>
      </c>
      <c r="O6" s="114">
        <f t="shared" si="1"/>
        <v>0.19158878504672897</v>
      </c>
      <c r="P6" s="114">
        <f t="shared" si="1"/>
        <v>0.14356435643564355</v>
      </c>
      <c r="Q6" s="114">
        <f t="shared" si="2"/>
        <v>0.15104166666666666</v>
      </c>
      <c r="R6" s="114">
        <f t="shared" si="2"/>
        <v>0.18681318681318682</v>
      </c>
    </row>
    <row r="7" spans="2:18" x14ac:dyDescent="0.25">
      <c r="B7" s="51" t="s">
        <v>54</v>
      </c>
      <c r="C7" s="42">
        <v>127</v>
      </c>
      <c r="D7" s="42">
        <v>80</v>
      </c>
      <c r="E7" s="42">
        <v>96</v>
      </c>
      <c r="F7" s="42">
        <v>114</v>
      </c>
      <c r="G7" s="42">
        <v>122</v>
      </c>
      <c r="H7" s="166">
        <v>102</v>
      </c>
      <c r="I7" s="166">
        <v>47</v>
      </c>
      <c r="J7" s="103">
        <f>I7/5*12</f>
        <v>112.80000000000001</v>
      </c>
      <c r="K7" s="18"/>
      <c r="L7" s="114">
        <f t="shared" si="0"/>
        <v>0.43197278911564624</v>
      </c>
      <c r="M7" s="114">
        <f t="shared" si="1"/>
        <v>0.60606060606060608</v>
      </c>
      <c r="N7" s="114">
        <f t="shared" si="1"/>
        <v>0.50793650793650791</v>
      </c>
      <c r="O7" s="114">
        <f t="shared" si="1"/>
        <v>0.53271028037383172</v>
      </c>
      <c r="P7" s="114">
        <f t="shared" si="1"/>
        <v>0.60396039603960394</v>
      </c>
      <c r="Q7" s="114">
        <f t="shared" si="2"/>
        <v>0.53125</v>
      </c>
      <c r="R7" s="114">
        <f t="shared" si="2"/>
        <v>0.51648351648351654</v>
      </c>
    </row>
    <row r="8" spans="2:18" ht="26.25" x14ac:dyDescent="0.25">
      <c r="B8" s="65" t="s">
        <v>111</v>
      </c>
      <c r="C8" s="67">
        <v>43</v>
      </c>
      <c r="D8" s="67">
        <v>17</v>
      </c>
      <c r="E8" s="67">
        <v>23</v>
      </c>
      <c r="F8" s="67">
        <v>34</v>
      </c>
      <c r="G8" s="67">
        <v>21</v>
      </c>
      <c r="H8" s="167">
        <v>38</v>
      </c>
      <c r="I8" s="167">
        <v>18</v>
      </c>
      <c r="J8" s="103">
        <f>I8/5*12</f>
        <v>43.2</v>
      </c>
      <c r="K8" s="18"/>
      <c r="L8" s="114">
        <f t="shared" si="0"/>
        <v>0.14625850340136054</v>
      </c>
      <c r="M8" s="114">
        <f t="shared" si="1"/>
        <v>0.12878787878787878</v>
      </c>
      <c r="N8" s="114">
        <f t="shared" si="1"/>
        <v>0.12169312169312169</v>
      </c>
      <c r="O8" s="114">
        <f t="shared" si="1"/>
        <v>0.15887850467289719</v>
      </c>
      <c r="P8" s="114">
        <f t="shared" si="1"/>
        <v>0.10396039603960396</v>
      </c>
      <c r="Q8" s="114">
        <f t="shared" si="2"/>
        <v>0.19791666666666666</v>
      </c>
      <c r="R8" s="114">
        <f t="shared" si="2"/>
        <v>0.19780219780219779</v>
      </c>
    </row>
    <row r="9" spans="2:18" x14ac:dyDescent="0.25">
      <c r="B9" s="51" t="s">
        <v>12</v>
      </c>
      <c r="C9" s="41">
        <v>19</v>
      </c>
      <c r="D9" s="41">
        <v>10</v>
      </c>
      <c r="E9" s="41">
        <v>12</v>
      </c>
      <c r="F9" s="41">
        <v>16</v>
      </c>
      <c r="G9" s="41">
        <v>19</v>
      </c>
      <c r="H9" s="143">
        <v>11</v>
      </c>
      <c r="I9" s="143">
        <v>5</v>
      </c>
      <c r="J9" s="103">
        <f>I9/5*12</f>
        <v>12</v>
      </c>
      <c r="K9" s="18"/>
      <c r="L9" s="114">
        <f t="shared" si="0"/>
        <v>6.4625850340136057E-2</v>
      </c>
      <c r="M9" s="114">
        <f t="shared" si="1"/>
        <v>7.575757575757576E-2</v>
      </c>
      <c r="N9" s="114">
        <f t="shared" si="1"/>
        <v>6.3492063492063489E-2</v>
      </c>
      <c r="O9" s="114">
        <f t="shared" si="1"/>
        <v>7.476635514018691E-2</v>
      </c>
      <c r="P9" s="114">
        <f t="shared" si="1"/>
        <v>9.405940594059406E-2</v>
      </c>
      <c r="Q9" s="114">
        <f t="shared" si="2"/>
        <v>5.7291666666666664E-2</v>
      </c>
      <c r="R9" s="114">
        <f t="shared" si="2"/>
        <v>5.4945054945054944E-2</v>
      </c>
    </row>
    <row r="10" spans="2:18" x14ac:dyDescent="0.25">
      <c r="B10" s="52" t="s">
        <v>49</v>
      </c>
      <c r="C10" s="68">
        <f>SUM(C5:C9)</f>
        <v>294</v>
      </c>
      <c r="D10" s="68">
        <f t="shared" ref="D10:G10" si="3">SUM(D5:D9)</f>
        <v>132</v>
      </c>
      <c r="E10" s="68">
        <f t="shared" si="3"/>
        <v>189</v>
      </c>
      <c r="F10" s="68">
        <f t="shared" si="3"/>
        <v>214</v>
      </c>
      <c r="G10" s="68">
        <f t="shared" si="3"/>
        <v>202</v>
      </c>
      <c r="H10" s="168">
        <f>SUM(H5:H9)</f>
        <v>192</v>
      </c>
      <c r="I10" s="168">
        <f>SUM(I5:I9)</f>
        <v>91</v>
      </c>
      <c r="J10" s="148">
        <f>SUM(J5:J9)</f>
        <v>218.40000000000003</v>
      </c>
      <c r="K10" s="18"/>
      <c r="L10" s="149">
        <f t="shared" si="0"/>
        <v>1</v>
      </c>
      <c r="M10" s="149">
        <f t="shared" si="1"/>
        <v>1</v>
      </c>
      <c r="N10" s="149">
        <f t="shared" si="1"/>
        <v>1</v>
      </c>
      <c r="O10" s="149">
        <f t="shared" si="1"/>
        <v>1</v>
      </c>
      <c r="P10" s="149">
        <f t="shared" si="1"/>
        <v>1</v>
      </c>
      <c r="Q10" s="149">
        <f t="shared" si="1"/>
        <v>1</v>
      </c>
      <c r="R10" s="149">
        <f>I10/I$10</f>
        <v>1</v>
      </c>
    </row>
    <row r="11" spans="2:18" x14ac:dyDescent="0.25">
      <c r="B11" s="35"/>
      <c r="C11" s="43"/>
      <c r="D11" s="43"/>
      <c r="E11" s="43"/>
      <c r="F11" s="43"/>
      <c r="G11" s="44"/>
      <c r="H11" s="44"/>
      <c r="I11" s="44"/>
      <c r="J11" s="44"/>
      <c r="K11" s="18"/>
      <c r="L11" s="18"/>
      <c r="M11" s="18"/>
      <c r="N11" s="18"/>
      <c r="O11" s="18"/>
      <c r="P11" s="18"/>
      <c r="Q11" s="18"/>
      <c r="R11" s="18"/>
    </row>
    <row r="12" spans="2:18" ht="33.950000000000003" customHeight="1" x14ac:dyDescent="0.25">
      <c r="B12" s="104" t="s">
        <v>156</v>
      </c>
      <c r="C12" s="15" t="s">
        <v>8</v>
      </c>
      <c r="D12" s="15" t="s">
        <v>11</v>
      </c>
      <c r="E12" s="15" t="s">
        <v>13</v>
      </c>
      <c r="F12" s="15" t="s">
        <v>14</v>
      </c>
      <c r="G12" s="15" t="s">
        <v>15</v>
      </c>
      <c r="H12" s="16" t="s">
        <v>329</v>
      </c>
      <c r="I12" s="16" t="s">
        <v>330</v>
      </c>
      <c r="J12" s="16" t="s">
        <v>331</v>
      </c>
      <c r="K12" s="18"/>
      <c r="L12" s="15" t="s">
        <v>8</v>
      </c>
      <c r="M12" s="15" t="s">
        <v>11</v>
      </c>
      <c r="N12" s="15" t="s">
        <v>13</v>
      </c>
      <c r="O12" s="15" t="s">
        <v>14</v>
      </c>
      <c r="P12" s="15" t="s">
        <v>15</v>
      </c>
      <c r="Q12" s="16" t="s">
        <v>329</v>
      </c>
      <c r="R12" s="16" t="s">
        <v>330</v>
      </c>
    </row>
    <row r="13" spans="2:18" x14ac:dyDescent="0.25">
      <c r="B13" s="2" t="s">
        <v>112</v>
      </c>
      <c r="C13" s="64">
        <v>33</v>
      </c>
      <c r="D13" s="64">
        <v>61</v>
      </c>
      <c r="E13" s="64">
        <v>27</v>
      </c>
      <c r="F13" s="64">
        <v>10</v>
      </c>
      <c r="G13" s="169">
        <v>8</v>
      </c>
      <c r="H13" s="169">
        <v>44</v>
      </c>
      <c r="I13" s="169">
        <v>17</v>
      </c>
      <c r="J13" s="103">
        <f>I13/5*12</f>
        <v>40.799999999999997</v>
      </c>
      <c r="K13" s="18"/>
      <c r="L13" s="83">
        <f>C13/C$17</f>
        <v>0.14285714285714285</v>
      </c>
      <c r="M13" s="83">
        <f t="shared" ref="M13:R17" si="4">D13/D$17</f>
        <v>0.32105263157894737</v>
      </c>
      <c r="N13" s="83">
        <f t="shared" si="4"/>
        <v>0.19708029197080293</v>
      </c>
      <c r="O13" s="83">
        <f t="shared" si="4"/>
        <v>0.12195121951219512</v>
      </c>
      <c r="P13" s="83">
        <f t="shared" si="4"/>
        <v>0.17391304347826086</v>
      </c>
      <c r="Q13" s="83">
        <f t="shared" ref="Q13:R16" si="5">H13/H$17</f>
        <v>0.43564356435643564</v>
      </c>
      <c r="R13" s="83">
        <f t="shared" si="5"/>
        <v>0.28333333333333333</v>
      </c>
    </row>
    <row r="14" spans="2:18" x14ac:dyDescent="0.25">
      <c r="B14" s="51" t="s">
        <v>113</v>
      </c>
      <c r="C14" s="41">
        <v>60</v>
      </c>
      <c r="D14" s="41">
        <v>46</v>
      </c>
      <c r="E14" s="41">
        <v>29</v>
      </c>
      <c r="F14" s="41">
        <v>12</v>
      </c>
      <c r="G14" s="143">
        <v>10</v>
      </c>
      <c r="H14" s="143">
        <v>20</v>
      </c>
      <c r="I14" s="143">
        <v>19</v>
      </c>
      <c r="J14" s="103">
        <f>I14/5*12</f>
        <v>45.599999999999994</v>
      </c>
      <c r="K14" s="18"/>
      <c r="L14" s="83">
        <f>C14/C$17</f>
        <v>0.25974025974025972</v>
      </c>
      <c r="M14" s="83">
        <f t="shared" si="4"/>
        <v>0.24210526315789474</v>
      </c>
      <c r="N14" s="83">
        <f t="shared" si="4"/>
        <v>0.21167883211678831</v>
      </c>
      <c r="O14" s="83">
        <f t="shared" si="4"/>
        <v>0.14634146341463414</v>
      </c>
      <c r="P14" s="83">
        <f t="shared" si="4"/>
        <v>0.21739130434782608</v>
      </c>
      <c r="Q14" s="83">
        <f t="shared" si="5"/>
        <v>0.19801980198019803</v>
      </c>
      <c r="R14" s="83">
        <f t="shared" si="5"/>
        <v>0.31666666666666665</v>
      </c>
    </row>
    <row r="15" spans="2:18" x14ac:dyDescent="0.25">
      <c r="B15" s="51" t="s">
        <v>114</v>
      </c>
      <c r="C15" s="41">
        <v>21</v>
      </c>
      <c r="D15" s="41">
        <v>9</v>
      </c>
      <c r="E15" s="41">
        <v>12</v>
      </c>
      <c r="F15" s="41">
        <v>10</v>
      </c>
      <c r="G15" s="143">
        <v>4</v>
      </c>
      <c r="H15" s="143">
        <v>3</v>
      </c>
      <c r="I15" s="143">
        <v>1</v>
      </c>
      <c r="J15" s="103">
        <f>I15/5*12</f>
        <v>2.4000000000000004</v>
      </c>
      <c r="K15" s="18"/>
      <c r="L15" s="83">
        <f>C15/C$17</f>
        <v>9.0909090909090912E-2</v>
      </c>
      <c r="M15" s="83">
        <f t="shared" si="4"/>
        <v>4.736842105263158E-2</v>
      </c>
      <c r="N15" s="83">
        <f t="shared" si="4"/>
        <v>8.7591240875912413E-2</v>
      </c>
      <c r="O15" s="83">
        <f t="shared" si="4"/>
        <v>0.12195121951219512</v>
      </c>
      <c r="P15" s="83">
        <f t="shared" si="4"/>
        <v>8.6956521739130432E-2</v>
      </c>
      <c r="Q15" s="83">
        <f t="shared" si="5"/>
        <v>2.9702970297029702E-2</v>
      </c>
      <c r="R15" s="83">
        <f t="shared" si="5"/>
        <v>1.6666666666666666E-2</v>
      </c>
    </row>
    <row r="16" spans="2:18" x14ac:dyDescent="0.25">
      <c r="B16" s="51" t="s">
        <v>115</v>
      </c>
      <c r="C16" s="42">
        <v>117</v>
      </c>
      <c r="D16" s="42">
        <v>74</v>
      </c>
      <c r="E16" s="42">
        <v>69</v>
      </c>
      <c r="F16" s="42">
        <v>50</v>
      </c>
      <c r="G16" s="170">
        <v>24</v>
      </c>
      <c r="H16" s="166">
        <v>34</v>
      </c>
      <c r="I16" s="166">
        <v>23</v>
      </c>
      <c r="J16" s="103">
        <f>I16/5*12</f>
        <v>55.199999999999996</v>
      </c>
      <c r="K16" s="18"/>
      <c r="L16" s="83">
        <f>C16/C$17</f>
        <v>0.50649350649350644</v>
      </c>
      <c r="M16" s="83">
        <f t="shared" si="4"/>
        <v>0.38947368421052631</v>
      </c>
      <c r="N16" s="83">
        <f t="shared" si="4"/>
        <v>0.5036496350364964</v>
      </c>
      <c r="O16" s="83">
        <f t="shared" si="4"/>
        <v>0.6097560975609756</v>
      </c>
      <c r="P16" s="83">
        <f t="shared" si="4"/>
        <v>0.52173913043478259</v>
      </c>
      <c r="Q16" s="83">
        <f t="shared" si="5"/>
        <v>0.33663366336633666</v>
      </c>
      <c r="R16" s="83">
        <f t="shared" si="5"/>
        <v>0.38333333333333336</v>
      </c>
    </row>
    <row r="17" spans="2:18" x14ac:dyDescent="0.25">
      <c r="B17" s="49" t="s">
        <v>49</v>
      </c>
      <c r="C17" s="69">
        <f>SUM(C13:C16)</f>
        <v>231</v>
      </c>
      <c r="D17" s="69">
        <f t="shared" ref="D17:I17" si="6">SUM(D13:D16)</f>
        <v>190</v>
      </c>
      <c r="E17" s="69">
        <f t="shared" si="6"/>
        <v>137</v>
      </c>
      <c r="F17" s="69">
        <f t="shared" si="6"/>
        <v>82</v>
      </c>
      <c r="G17" s="171">
        <f t="shared" si="6"/>
        <v>46</v>
      </c>
      <c r="H17" s="171">
        <f t="shared" si="6"/>
        <v>101</v>
      </c>
      <c r="I17" s="171">
        <f t="shared" si="6"/>
        <v>60</v>
      </c>
      <c r="J17" s="69">
        <f>I17/5*12</f>
        <v>144</v>
      </c>
      <c r="K17" s="18"/>
      <c r="L17" s="98">
        <f t="shared" ref="L17" si="7">C17/C$17</f>
        <v>1</v>
      </c>
      <c r="M17" s="98">
        <f t="shared" si="4"/>
        <v>1</v>
      </c>
      <c r="N17" s="98">
        <f t="shared" si="4"/>
        <v>1</v>
      </c>
      <c r="O17" s="98">
        <f t="shared" si="4"/>
        <v>1</v>
      </c>
      <c r="P17" s="98">
        <f t="shared" si="4"/>
        <v>1</v>
      </c>
      <c r="Q17" s="98">
        <f t="shared" si="4"/>
        <v>1</v>
      </c>
      <c r="R17" s="98">
        <f t="shared" si="4"/>
        <v>1</v>
      </c>
    </row>
    <row r="18" spans="2:18" x14ac:dyDescent="0.25">
      <c r="B18" s="18"/>
      <c r="C18" s="18"/>
      <c r="D18" s="18"/>
      <c r="E18" s="18"/>
      <c r="F18" s="18"/>
      <c r="G18" s="18"/>
      <c r="H18" s="18"/>
      <c r="I18" s="18"/>
      <c r="J18" s="18"/>
      <c r="K18" s="18"/>
      <c r="L18" s="18"/>
      <c r="M18" s="18"/>
      <c r="N18" s="18"/>
      <c r="O18" s="18"/>
      <c r="P18" s="18"/>
      <c r="Q18" s="18"/>
    </row>
    <row r="19" spans="2:18" x14ac:dyDescent="0.25">
      <c r="B19" s="25" t="s">
        <v>18</v>
      </c>
      <c r="H19" s="44"/>
      <c r="I19" s="44"/>
    </row>
    <row r="20" spans="2:18" ht="15" customHeight="1" x14ac:dyDescent="0.25">
      <c r="B20" s="184" t="s">
        <v>333</v>
      </c>
      <c r="H20" s="44"/>
      <c r="I20" s="44"/>
    </row>
    <row r="21" spans="2:18" x14ac:dyDescent="0.25">
      <c r="B21" s="184"/>
    </row>
  </sheetData>
  <sheetProtection algorithmName="SHA-512" hashValue="nrXKAwk96mqwapz5F+V2tZwytn31u8mIML4lOBmEP/Du2VOSGJ6qeptRQtRpGujpawIVk68wV3hPlBWSM2xNYw==" saltValue="eefXzObrLtRTlkikYo8w6A==" spinCount="100000" sheet="1" objects="1" scenarios="1"/>
  <mergeCells count="3">
    <mergeCell ref="B3:J3"/>
    <mergeCell ref="B20:B21"/>
    <mergeCell ref="L3:R3"/>
  </mergeCells>
  <hyperlinks>
    <hyperlink ref="D1" location="Index!A1" display="Back to Index" xr:uid="{00000000-0004-0000-0600-000000000000}"/>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L30"/>
  <sheetViews>
    <sheetView showGridLines="0" zoomScaleNormal="100" workbookViewId="0">
      <pane ySplit="5" topLeftCell="A6" activePane="bottomLeft" state="frozen"/>
      <selection activeCell="F11" sqref="F11"/>
      <selection pane="bottomLeft"/>
    </sheetView>
  </sheetViews>
  <sheetFormatPr defaultRowHeight="15" x14ac:dyDescent="0.25"/>
  <cols>
    <col min="1" max="1" width="3.140625" customWidth="1"/>
    <col min="2" max="2" width="29.42578125" customWidth="1"/>
    <col min="3" max="9" width="13.5703125" customWidth="1"/>
    <col min="11" max="12" width="18.7109375" customWidth="1"/>
  </cols>
  <sheetData>
    <row r="1" spans="2:12" ht="8.1" customHeight="1" x14ac:dyDescent="0.25"/>
    <row r="2" spans="2:12" ht="13.5" customHeight="1" x14ac:dyDescent="0.25">
      <c r="B2" t="s">
        <v>0</v>
      </c>
      <c r="D2" s="99" t="s">
        <v>3</v>
      </c>
      <c r="H2" s="190"/>
      <c r="I2" s="190"/>
      <c r="K2" s="190"/>
      <c r="L2" s="190"/>
    </row>
    <row r="3" spans="2:12" ht="31.5" customHeight="1" x14ac:dyDescent="0.25">
      <c r="F3" s="172"/>
      <c r="G3" s="13"/>
      <c r="H3" s="191"/>
      <c r="I3" s="191"/>
      <c r="K3" s="191"/>
      <c r="L3" s="191"/>
    </row>
    <row r="4" spans="2:12" ht="29.1" customHeight="1" x14ac:dyDescent="0.25">
      <c r="B4" s="188" t="s">
        <v>139</v>
      </c>
      <c r="C4" s="189" t="s">
        <v>136</v>
      </c>
      <c r="D4" s="189" t="s">
        <v>132</v>
      </c>
      <c r="E4" s="195" t="s">
        <v>133</v>
      </c>
      <c r="F4" s="195"/>
      <c r="G4" s="195"/>
      <c r="H4" s="196" t="s">
        <v>137</v>
      </c>
      <c r="I4" s="196"/>
      <c r="K4" s="84"/>
      <c r="L4" s="84"/>
    </row>
    <row r="5" spans="2:12" ht="65.099999999999994" customHeight="1" x14ac:dyDescent="0.25">
      <c r="B5" s="188"/>
      <c r="C5" s="189"/>
      <c r="D5" s="189"/>
      <c r="E5" s="87" t="s">
        <v>134</v>
      </c>
      <c r="F5" s="85" t="s">
        <v>135</v>
      </c>
      <c r="G5" s="85" t="s">
        <v>138</v>
      </c>
      <c r="H5" s="85" t="s">
        <v>128</v>
      </c>
      <c r="I5" s="85" t="s">
        <v>129</v>
      </c>
      <c r="K5" s="31"/>
      <c r="L5" s="31"/>
    </row>
    <row r="6" spans="2:12" x14ac:dyDescent="0.25">
      <c r="B6" s="73" t="s">
        <v>7</v>
      </c>
      <c r="C6" s="173">
        <v>0.83799999999999997</v>
      </c>
      <c r="D6" s="173">
        <v>0.624</v>
      </c>
      <c r="E6" s="173">
        <v>0.82099999999999995</v>
      </c>
      <c r="F6" s="173">
        <v>0.17399999999999999</v>
      </c>
      <c r="G6" s="173">
        <v>5.0000000000000001E-3</v>
      </c>
      <c r="H6" s="174">
        <v>31.4</v>
      </c>
      <c r="I6" s="174">
        <v>21.8</v>
      </c>
      <c r="J6" s="109"/>
    </row>
    <row r="7" spans="2:12" x14ac:dyDescent="0.25">
      <c r="B7" s="51" t="s">
        <v>124</v>
      </c>
      <c r="C7" s="175">
        <v>0.9076354679802956</v>
      </c>
      <c r="D7" s="175">
        <v>1</v>
      </c>
      <c r="E7" s="175">
        <v>0.87760416666666663</v>
      </c>
      <c r="F7" s="175">
        <v>0.12239583333333333</v>
      </c>
      <c r="G7" s="175">
        <v>0</v>
      </c>
      <c r="H7" s="166">
        <v>49.964788732394361</v>
      </c>
      <c r="I7" s="166">
        <v>34.96875</v>
      </c>
      <c r="J7" s="109"/>
    </row>
    <row r="8" spans="2:12" x14ac:dyDescent="0.25">
      <c r="B8" s="51" t="s">
        <v>125</v>
      </c>
      <c r="C8" s="175">
        <v>0.38418079096045199</v>
      </c>
      <c r="D8" s="175">
        <v>0.21428571428571427</v>
      </c>
      <c r="E8" s="175">
        <v>0.98675496688741726</v>
      </c>
      <c r="F8" s="175">
        <v>1.3245033112582781E-2</v>
      </c>
      <c r="G8" s="175">
        <v>0</v>
      </c>
      <c r="H8" s="166">
        <v>5.246666666666667</v>
      </c>
      <c r="I8" s="166">
        <v>5.2333333333333334</v>
      </c>
      <c r="J8" s="109"/>
    </row>
    <row r="9" spans="2:12" x14ac:dyDescent="0.25">
      <c r="B9" s="51" t="s">
        <v>126</v>
      </c>
      <c r="C9" s="175">
        <v>0.96913580246913578</v>
      </c>
      <c r="D9" s="175">
        <v>0.69230769230769229</v>
      </c>
      <c r="E9" s="175">
        <v>0.77192982456140347</v>
      </c>
      <c r="F9" s="175">
        <v>0.22807017543859648</v>
      </c>
      <c r="G9" s="175">
        <v>0</v>
      </c>
      <c r="H9" s="166">
        <v>22.15384615384615</v>
      </c>
      <c r="I9" s="166">
        <v>16.346846846846844</v>
      </c>
      <c r="J9" s="109"/>
    </row>
    <row r="10" spans="2:12" x14ac:dyDescent="0.25">
      <c r="B10" s="51" t="s">
        <v>127</v>
      </c>
      <c r="C10" s="175">
        <v>0.7114716106604867</v>
      </c>
      <c r="D10" s="175" t="s">
        <v>336</v>
      </c>
      <c r="E10" s="175">
        <v>0.76344936708860756</v>
      </c>
      <c r="F10" s="175">
        <v>0.23655063291139242</v>
      </c>
      <c r="G10" s="175">
        <v>0</v>
      </c>
      <c r="H10" s="166">
        <v>50.541942604856523</v>
      </c>
      <c r="I10" s="166">
        <v>35.682997118155626</v>
      </c>
      <c r="J10" s="109"/>
    </row>
    <row r="11" spans="2:12" x14ac:dyDescent="0.25">
      <c r="B11" s="51" t="s">
        <v>289</v>
      </c>
      <c r="C11" s="175">
        <v>0.97699999999999998</v>
      </c>
      <c r="D11" s="175">
        <v>0.96699999999999997</v>
      </c>
      <c r="E11" s="175">
        <v>0.32800000000000001</v>
      </c>
      <c r="F11" s="175">
        <v>0.67100000000000004</v>
      </c>
      <c r="G11" s="175">
        <v>9.9999999999988987E-4</v>
      </c>
      <c r="H11" s="166">
        <v>68.099999999999994</v>
      </c>
      <c r="I11" s="166">
        <v>50.7</v>
      </c>
      <c r="J11" s="109"/>
    </row>
    <row r="12" spans="2:12" x14ac:dyDescent="0.25">
      <c r="B12" s="51" t="s">
        <v>26</v>
      </c>
      <c r="C12" s="175">
        <v>0.99396984924623111</v>
      </c>
      <c r="D12" s="175">
        <v>0.83333333333333337</v>
      </c>
      <c r="E12" s="175">
        <v>0.99194630872483225</v>
      </c>
      <c r="F12" s="175">
        <v>8.0536912751677861E-3</v>
      </c>
      <c r="G12" s="175">
        <v>0</v>
      </c>
      <c r="H12" s="166">
        <v>25.1</v>
      </c>
      <c r="I12" s="166">
        <v>24.737500000000001</v>
      </c>
      <c r="J12" s="109"/>
    </row>
    <row r="13" spans="2:12" ht="25.5" x14ac:dyDescent="0.25">
      <c r="B13" s="100" t="s">
        <v>32</v>
      </c>
      <c r="C13" s="176">
        <v>0.43139240506329113</v>
      </c>
      <c r="D13" s="177" t="s">
        <v>130</v>
      </c>
      <c r="E13" s="176">
        <v>0.97051170858629665</v>
      </c>
      <c r="F13" s="176">
        <v>1.2142237640936688E-2</v>
      </c>
      <c r="G13" s="176">
        <v>1.7346053772766656E-2</v>
      </c>
      <c r="H13" s="178">
        <v>6.0957446808510642</v>
      </c>
      <c r="I13" s="178">
        <v>6.0957446808510642</v>
      </c>
      <c r="J13" s="109"/>
    </row>
    <row r="14" spans="2:12" x14ac:dyDescent="0.25">
      <c r="B14" s="51" t="s">
        <v>63</v>
      </c>
      <c r="C14" s="175">
        <v>0.98484848484848486</v>
      </c>
      <c r="D14" s="175">
        <v>0.95221843003412965</v>
      </c>
      <c r="E14" s="175">
        <v>0.23772609819121446</v>
      </c>
      <c r="F14" s="175">
        <v>0.75710594315245483</v>
      </c>
      <c r="G14" s="175">
        <v>5.1679586563306845E-3</v>
      </c>
      <c r="H14" s="166">
        <v>29.938775510204085</v>
      </c>
      <c r="I14" s="166">
        <v>21.079166666666662</v>
      </c>
      <c r="J14" s="109"/>
    </row>
    <row r="15" spans="2:12" x14ac:dyDescent="0.25">
      <c r="B15" s="51" t="s">
        <v>79</v>
      </c>
      <c r="C15" s="175">
        <v>0.87636029893798351</v>
      </c>
      <c r="D15" s="175">
        <v>0.19142176330420968</v>
      </c>
      <c r="E15" s="175">
        <v>0.84</v>
      </c>
      <c r="F15" s="175">
        <v>0.15987301587301586</v>
      </c>
      <c r="G15" s="175">
        <v>1.2698412698419759E-4</v>
      </c>
      <c r="H15" s="166">
        <v>16.652777777777775</v>
      </c>
      <c r="I15" s="166">
        <v>12.808123249299719</v>
      </c>
      <c r="J15" s="109"/>
    </row>
    <row r="16" spans="2:12" x14ac:dyDescent="0.25">
      <c r="B16" s="51" t="s">
        <v>66</v>
      </c>
      <c r="C16" s="175">
        <v>0.99511002444987773</v>
      </c>
      <c r="D16" s="175" t="s">
        <v>336</v>
      </c>
      <c r="E16" s="175">
        <v>0.18938307030129126</v>
      </c>
      <c r="F16" s="175">
        <v>0.80774748923959827</v>
      </c>
      <c r="G16" s="175">
        <v>2.8694404591105283E-3</v>
      </c>
      <c r="H16" s="166">
        <v>34.209302325581376</v>
      </c>
      <c r="I16" s="166">
        <v>26.539473684210531</v>
      </c>
      <c r="J16" s="109"/>
    </row>
    <row r="17" spans="2:10" x14ac:dyDescent="0.25">
      <c r="B17" s="51" t="s">
        <v>46</v>
      </c>
      <c r="C17" s="175">
        <v>1</v>
      </c>
      <c r="D17" s="175">
        <v>0.10256410256410256</v>
      </c>
      <c r="E17" s="175">
        <v>0.85245901639344257</v>
      </c>
      <c r="F17" s="175">
        <v>7.1038251366120214E-2</v>
      </c>
      <c r="G17" s="175">
        <v>7.6502732240437243E-2</v>
      </c>
      <c r="H17" s="166">
        <v>20.144444444444446</v>
      </c>
      <c r="I17" s="166">
        <v>13.554263565891471</v>
      </c>
      <c r="J17" s="109"/>
    </row>
    <row r="18" spans="2:10" x14ac:dyDescent="0.25">
      <c r="B18" s="51" t="s">
        <v>83</v>
      </c>
      <c r="C18" s="175">
        <v>0.99786172487526725</v>
      </c>
      <c r="D18" s="175">
        <v>0.12328767123287671</v>
      </c>
      <c r="E18" s="175">
        <v>0.94256259204712811</v>
      </c>
      <c r="F18" s="175">
        <v>5.3755522827687779E-2</v>
      </c>
      <c r="G18" s="175">
        <v>3.6818851251840812E-3</v>
      </c>
      <c r="H18" s="166">
        <v>22.526748971193413</v>
      </c>
      <c r="I18" s="166">
        <v>13.938818565400842</v>
      </c>
      <c r="J18" s="109"/>
    </row>
    <row r="19" spans="2:10" x14ac:dyDescent="0.25">
      <c r="B19" s="35"/>
      <c r="C19" s="86"/>
      <c r="D19" s="86"/>
      <c r="E19" s="86"/>
      <c r="F19" s="86"/>
      <c r="G19" s="86"/>
      <c r="H19" s="74"/>
      <c r="I19" s="74"/>
    </row>
    <row r="20" spans="2:10" x14ac:dyDescent="0.25">
      <c r="B20" s="73" t="s">
        <v>131</v>
      </c>
      <c r="C20" s="175">
        <v>0.9990760702186634</v>
      </c>
      <c r="D20" s="175">
        <v>0.98827208756841278</v>
      </c>
      <c r="E20" s="175">
        <v>1.4999999999999999E-2</v>
      </c>
      <c r="F20" s="175">
        <v>0.98499999999999999</v>
      </c>
      <c r="G20" s="175">
        <v>0</v>
      </c>
      <c r="H20" s="166">
        <v>59.9</v>
      </c>
      <c r="I20" s="166">
        <v>46.5</v>
      </c>
    </row>
    <row r="21" spans="2:10" x14ac:dyDescent="0.25">
      <c r="B21" s="35"/>
      <c r="C21" s="74"/>
      <c r="D21" s="74"/>
      <c r="E21" s="74"/>
      <c r="F21" s="74"/>
      <c r="G21" s="74"/>
      <c r="H21" s="74"/>
      <c r="I21" s="74"/>
    </row>
    <row r="22" spans="2:10" ht="15" customHeight="1" x14ac:dyDescent="0.25">
      <c r="B22" s="73" t="s">
        <v>57</v>
      </c>
      <c r="C22" s="192" t="s">
        <v>130</v>
      </c>
      <c r="D22" s="193"/>
      <c r="E22" s="193"/>
      <c r="F22" s="193"/>
      <c r="G22" s="193"/>
      <c r="H22" s="193"/>
      <c r="I22" s="194"/>
    </row>
    <row r="23" spans="2:10" ht="15" customHeight="1" x14ac:dyDescent="0.25">
      <c r="B23" s="142"/>
      <c r="C23" s="141"/>
      <c r="D23" s="141"/>
      <c r="E23" s="141"/>
      <c r="F23" s="141"/>
      <c r="G23" s="141"/>
      <c r="H23" s="141"/>
      <c r="I23" s="141"/>
    </row>
    <row r="24" spans="2:10" x14ac:dyDescent="0.25">
      <c r="B24" s="108" t="s">
        <v>18</v>
      </c>
      <c r="C24" s="18"/>
      <c r="D24" s="18"/>
      <c r="E24" s="18"/>
      <c r="F24" s="18"/>
      <c r="G24" s="18"/>
      <c r="H24" s="18"/>
      <c r="I24" s="18"/>
    </row>
    <row r="25" spans="2:10" ht="15" customHeight="1" x14ac:dyDescent="0.25">
      <c r="B25" s="184" t="s">
        <v>287</v>
      </c>
      <c r="C25" s="184"/>
      <c r="D25" s="184"/>
      <c r="E25" s="18"/>
      <c r="F25" s="18"/>
      <c r="G25" s="18"/>
      <c r="H25" s="18"/>
      <c r="I25" s="18"/>
    </row>
    <row r="26" spans="2:10" x14ac:dyDescent="0.25">
      <c r="B26" s="184"/>
      <c r="C26" s="184"/>
      <c r="D26" s="184"/>
      <c r="E26" s="18"/>
      <c r="F26" s="18"/>
      <c r="G26" s="18"/>
      <c r="H26" s="18"/>
      <c r="I26" s="18"/>
    </row>
    <row r="27" spans="2:10" x14ac:dyDescent="0.25">
      <c r="B27" s="184"/>
      <c r="C27" s="184"/>
      <c r="D27" s="184"/>
      <c r="E27" s="18"/>
      <c r="F27" s="18"/>
      <c r="G27" s="18"/>
      <c r="H27" s="18"/>
      <c r="I27" s="18"/>
    </row>
    <row r="28" spans="2:10" ht="2.4500000000000002" customHeight="1" x14ac:dyDescent="0.25">
      <c r="B28" s="184"/>
      <c r="C28" s="184"/>
      <c r="D28" s="184"/>
      <c r="E28" s="18"/>
      <c r="F28" s="18"/>
      <c r="G28" s="18"/>
      <c r="H28" s="18"/>
      <c r="I28" s="18"/>
    </row>
    <row r="29" spans="2:10" hidden="1" x14ac:dyDescent="0.25">
      <c r="B29" s="184"/>
      <c r="C29" s="184"/>
      <c r="D29" s="184"/>
      <c r="E29" s="18"/>
      <c r="F29" s="18"/>
      <c r="G29" s="18"/>
      <c r="H29" s="18"/>
      <c r="I29" s="18"/>
    </row>
    <row r="30" spans="2:10" x14ac:dyDescent="0.25">
      <c r="B30" s="24" t="s">
        <v>288</v>
      </c>
    </row>
  </sheetData>
  <sheetProtection algorithmName="SHA-512" hashValue="COUaqDK9VoC4rwSIwqvPeAxoEmIoAjfTZUeDfa/RPJ1z+bj75PMrPcsJQK0HQCrtd/BdPoMEBm1f3S1Ew2phjQ==" saltValue="0ubh/rswg1L2Ic5GP15B2g==" spinCount="100000" sheet="1" objects="1" scenarios="1"/>
  <mergeCells count="11">
    <mergeCell ref="K2:L2"/>
    <mergeCell ref="K3:L3"/>
    <mergeCell ref="H3:I3"/>
    <mergeCell ref="C22:I22"/>
    <mergeCell ref="E4:G4"/>
    <mergeCell ref="H4:I4"/>
    <mergeCell ref="B4:B5"/>
    <mergeCell ref="C4:C5"/>
    <mergeCell ref="D4:D5"/>
    <mergeCell ref="H2:I2"/>
    <mergeCell ref="B25:D29"/>
  </mergeCells>
  <hyperlinks>
    <hyperlink ref="D2" location="Index!A1" display="Back to Index" xr:uid="{00000000-0004-0000-0700-000000000000}"/>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dimension ref="A1:G24"/>
  <sheetViews>
    <sheetView showGridLines="0" zoomScaleNormal="100" workbookViewId="0">
      <selection activeCell="D1" sqref="D1"/>
    </sheetView>
  </sheetViews>
  <sheetFormatPr defaultRowHeight="15" x14ac:dyDescent="0.25"/>
  <cols>
    <col min="1" max="1" width="4.5703125" customWidth="1"/>
    <col min="2" max="2" width="11.85546875" customWidth="1"/>
    <col min="3" max="3" width="10.42578125" customWidth="1"/>
    <col min="4" max="4" width="6.5703125" customWidth="1"/>
    <col min="5" max="5" width="11.5703125" customWidth="1"/>
    <col min="6" max="6" width="5.5703125" customWidth="1"/>
    <col min="7" max="7" width="10.42578125" customWidth="1"/>
  </cols>
  <sheetData>
    <row r="1" spans="1:7" ht="14.45" customHeight="1" x14ac:dyDescent="0.25">
      <c r="D1" s="7" t="s">
        <v>3</v>
      </c>
    </row>
    <row r="2" spans="1:7" ht="14.45" customHeight="1" x14ac:dyDescent="0.25"/>
    <row r="3" spans="1:7" ht="14.45" customHeight="1" x14ac:dyDescent="0.25">
      <c r="E3" s="17" t="s">
        <v>159</v>
      </c>
    </row>
    <row r="4" spans="1:7" ht="14.45" customHeight="1" x14ac:dyDescent="0.25"/>
    <row r="5" spans="1:7" ht="15" customHeight="1" x14ac:dyDescent="0.25">
      <c r="A5" s="13"/>
      <c r="B5" s="13"/>
    </row>
    <row r="6" spans="1:7" ht="15" customHeight="1" x14ac:dyDescent="0.25">
      <c r="A6" s="13"/>
      <c r="B6" s="13"/>
      <c r="C6" s="200" t="s">
        <v>54</v>
      </c>
      <c r="E6" s="200" t="s">
        <v>55</v>
      </c>
      <c r="G6" s="200" t="s">
        <v>104</v>
      </c>
    </row>
    <row r="7" spans="1:7" ht="12.6" customHeight="1" x14ac:dyDescent="0.25">
      <c r="A7" s="13"/>
      <c r="B7" s="13"/>
      <c r="C7" s="201"/>
      <c r="E7" s="201"/>
      <c r="G7" s="201"/>
    </row>
    <row r="8" spans="1:7" ht="15.95" customHeight="1" x14ac:dyDescent="0.25">
      <c r="A8" s="13"/>
      <c r="B8" s="13"/>
    </row>
    <row r="9" spans="1:7" ht="15.95" customHeight="1" x14ac:dyDescent="0.25">
      <c r="A9" s="13"/>
      <c r="B9" s="13"/>
    </row>
    <row r="10" spans="1:7" x14ac:dyDescent="0.25">
      <c r="A10" s="13"/>
      <c r="B10" s="202" t="s">
        <v>57</v>
      </c>
      <c r="D10" s="204" t="s">
        <v>7</v>
      </c>
      <c r="E10" s="205"/>
      <c r="F10" s="205"/>
      <c r="G10" s="206"/>
    </row>
    <row r="11" spans="1:7" x14ac:dyDescent="0.25">
      <c r="A11" s="13"/>
      <c r="B11" s="203"/>
    </row>
    <row r="12" spans="1:7" x14ac:dyDescent="0.25">
      <c r="A12" s="13"/>
      <c r="B12" s="13"/>
    </row>
    <row r="13" spans="1:7" x14ac:dyDescent="0.25">
      <c r="A13" s="13"/>
      <c r="B13" s="13"/>
      <c r="D13" s="207" t="s">
        <v>158</v>
      </c>
      <c r="E13" s="208"/>
      <c r="F13" s="208"/>
      <c r="G13" s="209"/>
    </row>
    <row r="14" spans="1:7" ht="14.45" customHeight="1" x14ac:dyDescent="0.25">
      <c r="A14" s="13"/>
      <c r="B14" s="210" t="s">
        <v>161</v>
      </c>
    </row>
    <row r="15" spans="1:7" ht="18.600000000000001" customHeight="1" x14ac:dyDescent="0.25">
      <c r="A15" s="13"/>
      <c r="B15" s="211"/>
    </row>
    <row r="16" spans="1:7" ht="28.5" customHeight="1" x14ac:dyDescent="0.25">
      <c r="A16" s="13"/>
      <c r="B16" s="212"/>
    </row>
    <row r="17" spans="1:2" x14ac:dyDescent="0.25">
      <c r="A17" s="13"/>
      <c r="B17" s="13"/>
    </row>
    <row r="18" spans="1:2" ht="15" hidden="1" customHeight="1" thickBot="1" x14ac:dyDescent="0.3">
      <c r="A18" s="13"/>
      <c r="B18" s="13"/>
    </row>
    <row r="19" spans="1:2" hidden="1" x14ac:dyDescent="0.25">
      <c r="A19" s="13"/>
      <c r="B19" s="13"/>
    </row>
    <row r="20" spans="1:2" x14ac:dyDescent="0.25">
      <c r="A20" s="13"/>
      <c r="B20" s="13"/>
    </row>
    <row r="21" spans="1:2" ht="20.25" customHeight="1" x14ac:dyDescent="0.25">
      <c r="A21" s="13"/>
      <c r="B21" s="197" t="s">
        <v>160</v>
      </c>
    </row>
    <row r="22" spans="1:2" ht="12" customHeight="1" x14ac:dyDescent="0.25">
      <c r="A22" s="13"/>
      <c r="B22" s="198"/>
    </row>
    <row r="23" spans="1:2" ht="11.25" customHeight="1" x14ac:dyDescent="0.25">
      <c r="A23" s="13"/>
      <c r="B23" s="199"/>
    </row>
    <row r="24" spans="1:2" x14ac:dyDescent="0.25">
      <c r="A24" s="13"/>
      <c r="B24" s="13"/>
    </row>
  </sheetData>
  <sheetProtection algorithmName="SHA-512" hashValue="E43INM3hU8v8x/75H1TFEdCVuMszwb3G+EPeTS7b+ZU4TUt9sSjUIgFG7K6ZKylT25fBPdhVIYkgZghJmovExA==" saltValue="sjBW/NWBEUPF9iiGSX2EYQ==" spinCount="100000" sheet="1" pivotTables="0"/>
  <mergeCells count="8">
    <mergeCell ref="B21:B23"/>
    <mergeCell ref="C6:C7"/>
    <mergeCell ref="E6:E7"/>
    <mergeCell ref="G6:G7"/>
    <mergeCell ref="B10:B11"/>
    <mergeCell ref="D10:G10"/>
    <mergeCell ref="D13:G13"/>
    <mergeCell ref="B14:B16"/>
  </mergeCells>
  <hyperlinks>
    <hyperlink ref="D1" location="Index!A1" display="Back to Index" xr:uid="{00000000-0004-0000-0800-000000000000}"/>
  </hyperlinks>
  <pageMargins left="0.7" right="0.7" top="0.75" bottom="0.75" header="0.3" footer="0.3"/>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vt:lpstr>
      <vt:lpstr>1</vt:lpstr>
      <vt:lpstr>2</vt:lpstr>
      <vt:lpstr>3</vt:lpstr>
      <vt:lpstr>4</vt:lpstr>
      <vt:lpstr>5</vt:lpstr>
      <vt:lpstr>6</vt:lpstr>
      <vt:lpstr>7</vt:lpstr>
      <vt:lpstr>A</vt:lpstr>
      <vt:lpstr>B</vt:lpstr>
      <vt:lpstr>C</vt:lpstr>
      <vt:lpstr>D</vt:lpstr>
      <vt:lpstr>E</vt:lpstr>
      <vt:lpstr>D!Print_Area</vt:lpstr>
    </vt:vector>
  </TitlesOfParts>
  <Company>Scottish Court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pbremner</dc:creator>
  <cp:lastModifiedBy>Bahlaj, Emma</cp:lastModifiedBy>
  <cp:lastPrinted>2018-11-22T10:31:22Z</cp:lastPrinted>
  <dcterms:created xsi:type="dcterms:W3CDTF">2017-08-03T09:08:27Z</dcterms:created>
  <dcterms:modified xsi:type="dcterms:W3CDTF">2025-10-15T08:08:30Z</dcterms:modified>
</cp:coreProperties>
</file>